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W:\Contact Center - QA and Training\Job Aids\WR Backup Knowledge Base Files\Pre-Authorization &amp; Billing\"/>
    </mc:Choice>
  </mc:AlternateContent>
  <xr:revisionPtr revIDLastSave="0" documentId="8_{C18AE104-C3C2-488D-A8B6-CE3145A0A3A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ver Page" sheetId="4" r:id="rId1"/>
    <sheet name="Consolidated Lookup" sheetId="2" r:id="rId2"/>
    <sheet name="Fees" sheetId="3" state="hidden" r:id="rId3"/>
    <sheet name="Mid-Atlantic SP Rates" sheetId="6" r:id="rId4"/>
  </sheets>
  <definedNames>
    <definedName name="_xlnm._FilterDatabase" localSheetId="1" hidden="1">'Consolidated Lookup'!$A$1:$AL$351</definedName>
    <definedName name="_xlnm._FilterDatabase" localSheetId="3" hidden="1">'Mid-Atlantic SP Rates'!$A$4:$F$275</definedName>
    <definedName name="ALL">#REF!</definedName>
    <definedName name="FILTERED">'Consolidated Lookup'!$C$2:$F$228</definedName>
    <definedName name="_xlnm.Print_Area" localSheetId="0">'Cover Page'!$A$1:$D$14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5" i="2" s="1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B6" i="2" l="1"/>
  <c r="B7" i="2" l="1"/>
  <c r="B8" i="2" l="1"/>
  <c r="B9" i="2" l="1"/>
  <c r="B10" i="2" l="1"/>
  <c r="B11" i="2" l="1"/>
  <c r="B12" i="2" l="1"/>
  <c r="B13" i="2" l="1"/>
  <c r="B14" i="2" l="1"/>
  <c r="B15" i="2" l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C6" i="4" l="1"/>
  <c r="D9" i="4"/>
  <c r="B9" i="4"/>
  <c r="D10" i="4"/>
  <c r="B10" i="4"/>
  <c r="D7" i="4"/>
  <c r="A6" i="4"/>
  <c r="D8" i="4"/>
  <c r="B8" i="4"/>
  <c r="B7" i="4" l="1"/>
  <c r="A7" i="4"/>
  <c r="C9" i="4"/>
  <c r="A9" i="4"/>
  <c r="A8" i="4"/>
  <c r="D6" i="4"/>
  <c r="D12" i="4" s="1"/>
  <c r="C8" i="4"/>
  <c r="C10" i="4"/>
  <c r="B6" i="4"/>
  <c r="A10" i="4"/>
  <c r="C7" i="4"/>
  <c r="C12" i="4" l="1"/>
</calcChain>
</file>

<file path=xl/sharedStrings.xml><?xml version="1.0" encoding="utf-8"?>
<sst xmlns="http://schemas.openxmlformats.org/spreadsheetml/2006/main" count="10430" uniqueCount="1965">
  <si>
    <t>MOL2</t>
  </si>
  <si>
    <t>73721-4</t>
  </si>
  <si>
    <t>MAL2</t>
  </si>
  <si>
    <t>73721-6</t>
  </si>
  <si>
    <t>ANKLE L MRI WO CONTRAST</t>
  </si>
  <si>
    <t>MHR2</t>
  </si>
  <si>
    <t>73721-9</t>
  </si>
  <si>
    <t>MOL1</t>
  </si>
  <si>
    <t>73722-1</t>
  </si>
  <si>
    <t>MAL1</t>
  </si>
  <si>
    <t>73722-3</t>
  </si>
  <si>
    <t>ANKLE L MRI W CONTRAST</t>
  </si>
  <si>
    <t>MHR1</t>
  </si>
  <si>
    <t>73722-6</t>
  </si>
  <si>
    <t>MKL1</t>
  </si>
  <si>
    <t>73722-7</t>
  </si>
  <si>
    <t>MOL3</t>
  </si>
  <si>
    <t>73723-1</t>
  </si>
  <si>
    <t>73723-17</t>
  </si>
  <si>
    <t>KNEE L MR ARTHRO  GRAM WOW CONTRAST</t>
  </si>
  <si>
    <t>MAL3</t>
  </si>
  <si>
    <t>73723-3</t>
  </si>
  <si>
    <t>ANKLE L MRI WOW CONTRAST</t>
  </si>
  <si>
    <t>73723-5</t>
  </si>
  <si>
    <t>HIP L MRI WOW CONTRAST</t>
  </si>
  <si>
    <t>73723-6</t>
  </si>
  <si>
    <t>HIP R MRI WOW CONTRAST</t>
  </si>
  <si>
    <t>MHR3</t>
  </si>
  <si>
    <t>MKL3</t>
  </si>
  <si>
    <t>73723-7</t>
  </si>
  <si>
    <t>MAEL</t>
  </si>
  <si>
    <t>73725</t>
  </si>
  <si>
    <t>EXTREM LWR MRA W OR WO CONTRAST</t>
  </si>
  <si>
    <t>ABAP</t>
  </si>
  <si>
    <t>ABDOMEN AP</t>
  </si>
  <si>
    <t>74000</t>
  </si>
  <si>
    <t>FIVP</t>
  </si>
  <si>
    <t>IVP</t>
  </si>
  <si>
    <t>ABCC</t>
  </si>
  <si>
    <t>ABD COMP &amp; CXR</t>
  </si>
  <si>
    <t>74022</t>
  </si>
  <si>
    <t>ABDOMEN COMPLETE W PA CHEST</t>
  </si>
  <si>
    <t>CA2</t>
  </si>
  <si>
    <t>ABD W/O CONTRST</t>
  </si>
  <si>
    <t>74150</t>
  </si>
  <si>
    <t>ABDOMEN CT WITHOUT CONTRAST</t>
  </si>
  <si>
    <t>CA1</t>
  </si>
  <si>
    <t>ABD WITH CONTS</t>
  </si>
  <si>
    <t>74160</t>
  </si>
  <si>
    <t>ABDOMEN CT WITH CONTRAST</t>
  </si>
  <si>
    <t>CA3</t>
  </si>
  <si>
    <t>74170</t>
  </si>
  <si>
    <t>ABDOMEN CT WO W CONTRAST</t>
  </si>
  <si>
    <t>ABD W/WO CONT</t>
  </si>
  <si>
    <t>74181</t>
  </si>
  <si>
    <t>ABDOMEN MRI WO CONTRAST</t>
  </si>
  <si>
    <t>MMRC</t>
  </si>
  <si>
    <t>MRCP</t>
  </si>
  <si>
    <t>74181-3</t>
  </si>
  <si>
    <t>MA1</t>
  </si>
  <si>
    <t>ABDOMEN W CON</t>
  </si>
  <si>
    <t>74182</t>
  </si>
  <si>
    <t>ABDOMEN MRI W CONTRAST</t>
  </si>
  <si>
    <t>74183</t>
  </si>
  <si>
    <t>ABDOMEN MRI WOW CONTRAST</t>
  </si>
  <si>
    <t>MAA</t>
  </si>
  <si>
    <t>MRA ABDOMEN</t>
  </si>
  <si>
    <t>74185</t>
  </si>
  <si>
    <t>ABDOMEN MRA W OR WO CONTRAST</t>
  </si>
  <si>
    <t>MAAR</t>
  </si>
  <si>
    <t>MRA ABD RUNOFF</t>
  </si>
  <si>
    <t>74185-1</t>
  </si>
  <si>
    <t>ADBOMEN MRA W RUNOFF W OR WO CONT</t>
  </si>
  <si>
    <t>MAR</t>
  </si>
  <si>
    <t>MRA RENAL</t>
  </si>
  <si>
    <t>74185-2</t>
  </si>
  <si>
    <t>RENAL ABDOMEN MRA W OR WO CONTRAST</t>
  </si>
  <si>
    <t>ESOP</t>
  </si>
  <si>
    <t>ESOPHAGUS</t>
  </si>
  <si>
    <t>74220</t>
  </si>
  <si>
    <t>74230</t>
  </si>
  <si>
    <t>SWALLOW FUNCT INCL NECK HEAD</t>
  </si>
  <si>
    <t>FUGI</t>
  </si>
  <si>
    <t>UPPER GI SERIES</t>
  </si>
  <si>
    <t>74247</t>
  </si>
  <si>
    <t>UGI AIR CONT W KUBW OR WO DELAYED</t>
  </si>
  <si>
    <t>FUGS</t>
  </si>
  <si>
    <t>UGI W SM BOWEL</t>
  </si>
  <si>
    <t>74249</t>
  </si>
  <si>
    <t>UGI AIR CONTRAST W SMALL BOWEL</t>
  </si>
  <si>
    <t>FSB</t>
  </si>
  <si>
    <t>SMALL BOWEL</t>
  </si>
  <si>
    <t>74250</t>
  </si>
  <si>
    <t>CVCD</t>
  </si>
  <si>
    <t>VIRTL COL DIAG</t>
  </si>
  <si>
    <t>74261</t>
  </si>
  <si>
    <t>CT COLONOGRAPHY DIAGNOSTIC</t>
  </si>
  <si>
    <t>CVCS</t>
  </si>
  <si>
    <t>VIRTL COL SCRN</t>
  </si>
  <si>
    <t>74263</t>
  </si>
  <si>
    <t>CT COLONOGRAPHY SCREENING</t>
  </si>
  <si>
    <t>FBEA</t>
  </si>
  <si>
    <t>BARIUM ENEMA</t>
  </si>
  <si>
    <t>74280</t>
  </si>
  <si>
    <t>BARIUM ENEMA AIR CONT WO OR W KUB</t>
  </si>
  <si>
    <t>74415</t>
  </si>
  <si>
    <t>NEPHROTOMOGRAM DRIP INFUSION</t>
  </si>
  <si>
    <t>74415-1</t>
  </si>
  <si>
    <t>NEPHROTOMOGRM DRIP INFUS LTD</t>
  </si>
  <si>
    <t>74430</t>
  </si>
  <si>
    <t>CYSTOGRAPHY S AND I ONLY</t>
  </si>
  <si>
    <t>74455</t>
  </si>
  <si>
    <t>URETHROCYSTOGRAPHY VOIDING</t>
  </si>
  <si>
    <t>74740</t>
  </si>
  <si>
    <t>HYSTEROSALPINGOGRAM</t>
  </si>
  <si>
    <t>MCA2</t>
  </si>
  <si>
    <t>CARDIAC WO CON</t>
  </si>
  <si>
    <t>75552</t>
  </si>
  <si>
    <t>CARDIAC MRI WO CONTRAST</t>
  </si>
  <si>
    <t>MCA1</t>
  </si>
  <si>
    <t>MCA3</t>
  </si>
  <si>
    <t>CARDIAC WO W CO</t>
  </si>
  <si>
    <t>75554</t>
  </si>
  <si>
    <t>CARDIAC FUNCTION WOW MORPHOLOGY MRI</t>
  </si>
  <si>
    <t>CCS</t>
  </si>
  <si>
    <t>CARDIAC SCORING</t>
  </si>
  <si>
    <t>75571</t>
  </si>
  <si>
    <t>CT HEART CALCIUM SCORING WO CONTRAST</t>
  </si>
  <si>
    <t>CARDIAC ANGIO</t>
  </si>
  <si>
    <t>75574</t>
  </si>
  <si>
    <t>CTA HEART CORONARYARTERIES W CONTRAS</t>
  </si>
  <si>
    <t>FO</t>
  </si>
  <si>
    <t>76000</t>
  </si>
  <si>
    <t>FLUOROSCOPY OTHER THAN CHEST</t>
  </si>
  <si>
    <t>FLUORO OTHER</t>
  </si>
  <si>
    <t>76080</t>
  </si>
  <si>
    <t>FISTULA OR SINUS TRACT S AND I</t>
  </si>
  <si>
    <t>76140</t>
  </si>
  <si>
    <t>CGNB</t>
  </si>
  <si>
    <t>GUIDANCE NDL BX</t>
  </si>
  <si>
    <t>76360</t>
  </si>
  <si>
    <t>NEEDLE BIOPSY CT GUIDANCE S AND I</t>
  </si>
  <si>
    <t>76376</t>
  </si>
  <si>
    <t>3D RENDERING CT WITH INTERPRETATION</t>
  </si>
  <si>
    <t>SOBB</t>
  </si>
  <si>
    <t>OB BIO PHY SONO</t>
  </si>
  <si>
    <t>76376-1</t>
  </si>
  <si>
    <t>3D RENDERING US STUDIES</t>
  </si>
  <si>
    <t>SOBM</t>
  </si>
  <si>
    <t>OB MULTIPLE SNO</t>
  </si>
  <si>
    <t>SOBO</t>
  </si>
  <si>
    <t>OB SONO 13+ WKS</t>
  </si>
  <si>
    <t>SOBU</t>
  </si>
  <si>
    <t>OB SONO UNDR 13</t>
  </si>
  <si>
    <t>SP</t>
  </si>
  <si>
    <t>PELVIC SONO</t>
  </si>
  <si>
    <t>MRNQ</t>
  </si>
  <si>
    <t>NEUROQUANT</t>
  </si>
  <si>
    <t>76377-2</t>
  </si>
  <si>
    <t>3D VOLUMETRIC IMAGE POST PROCESSING</t>
  </si>
  <si>
    <t>SIHD</t>
  </si>
  <si>
    <t>INFNT HEAD SONO</t>
  </si>
  <si>
    <t>76506</t>
  </si>
  <si>
    <t>CRANIAL SONOGRAM</t>
  </si>
  <si>
    <t>SN</t>
  </si>
  <si>
    <t>76536</t>
  </si>
  <si>
    <t>HEAD AND NECK SONOGRAM</t>
  </si>
  <si>
    <t>NECK SONO</t>
  </si>
  <si>
    <t>76536-2</t>
  </si>
  <si>
    <t>THYROID SONOGRAM</t>
  </si>
  <si>
    <t>STHY</t>
  </si>
  <si>
    <t>THYROID SONO</t>
  </si>
  <si>
    <t>76645</t>
  </si>
  <si>
    <t>BREAST SONO UNILAT OR BILAT</t>
  </si>
  <si>
    <t>SBU</t>
  </si>
  <si>
    <t>MADN</t>
  </si>
  <si>
    <t>MUNN</t>
  </si>
  <si>
    <t>SAC</t>
  </si>
  <si>
    <t>76700</t>
  </si>
  <si>
    <t>ABDOMEN SONOGRAM COMPLETE</t>
  </si>
  <si>
    <t>ABD SONO CMPLTE</t>
  </si>
  <si>
    <t>SAP</t>
  </si>
  <si>
    <t>RENAL SONO</t>
  </si>
  <si>
    <t>76770-4</t>
  </si>
  <si>
    <t>RETROPERITONEAL COMP SONOGRAM</t>
  </si>
  <si>
    <t>SAO</t>
  </si>
  <si>
    <t>ABD AORTA SONO</t>
  </si>
  <si>
    <t>76775-1</t>
  </si>
  <si>
    <t>AORTA SONOGRAM</t>
  </si>
  <si>
    <t>SAOS</t>
  </si>
  <si>
    <t>AORTA SONO SCR</t>
  </si>
  <si>
    <t>AORTA SONOGRAM SCREENING</t>
  </si>
  <si>
    <t>SAD</t>
  </si>
  <si>
    <t>ADRENAL SONO</t>
  </si>
  <si>
    <t>76775-4</t>
  </si>
  <si>
    <t>ADRENAL SON0GRAM</t>
  </si>
  <si>
    <t>SSD</t>
  </si>
  <si>
    <t>SACRAL DIMPLE</t>
  </si>
  <si>
    <t>76800</t>
  </si>
  <si>
    <t>SPINE ENTIRE SONOGRAM</t>
  </si>
  <si>
    <t>76801</t>
  </si>
  <si>
    <t>OB SONO UNDER 13 WKS</t>
  </si>
  <si>
    <t>76811</t>
  </si>
  <si>
    <t>OB SONO OVER 13 WKS DETAILED</t>
  </si>
  <si>
    <t>76812</t>
  </si>
  <si>
    <t>OB SONO OVER 13WK DETAILED 2ND FETUS</t>
  </si>
  <si>
    <t>76813</t>
  </si>
  <si>
    <t>NUCHAL TRANSLUCENCY</t>
  </si>
  <si>
    <t>76817</t>
  </si>
  <si>
    <t>OB TRANSVAGINAL SONOGRAM</t>
  </si>
  <si>
    <t>76819</t>
  </si>
  <si>
    <t>BIOPHYSICAL PROFILE WO NONSTRESS TST</t>
  </si>
  <si>
    <t>76830</t>
  </si>
  <si>
    <t>TRANSVAGINAL PELVIC SONOGRAM</t>
  </si>
  <si>
    <t>STV</t>
  </si>
  <si>
    <t>TRANSVAGINAL</t>
  </si>
  <si>
    <t>76831</t>
  </si>
  <si>
    <t>HYSTEROSONOGRAM</t>
  </si>
  <si>
    <t>76856-1</t>
  </si>
  <si>
    <t>PELVIC SONOGRAM</t>
  </si>
  <si>
    <t>STST</t>
  </si>
  <si>
    <t>TESTICULAR SONO</t>
  </si>
  <si>
    <t>76870</t>
  </si>
  <si>
    <t>TESTICULAR SONOGRAM</t>
  </si>
  <si>
    <t>STR</t>
  </si>
  <si>
    <t>TR PROSTATE SNO</t>
  </si>
  <si>
    <t>76872</t>
  </si>
  <si>
    <t>TRANSRECTAL SONOGRAM</t>
  </si>
  <si>
    <t>SEWO</t>
  </si>
  <si>
    <t>EXT SONO WO DOP</t>
  </si>
  <si>
    <t>EXTREMITY SONOGRAM NONVASCULAR</t>
  </si>
  <si>
    <t>SFT</t>
  </si>
  <si>
    <t>FOOT SONOGRAM</t>
  </si>
  <si>
    <t>76880-1</t>
  </si>
  <si>
    <t>FOOT SONOGRAM NONVASCULAR</t>
  </si>
  <si>
    <t>SANK</t>
  </si>
  <si>
    <t>ANKLE SONOGRAM</t>
  </si>
  <si>
    <t>76880-2</t>
  </si>
  <si>
    <t>ANKLE SONOGRAM NONVASCULAR</t>
  </si>
  <si>
    <t>SIHP</t>
  </si>
  <si>
    <t>INFNT HIP SONO</t>
  </si>
  <si>
    <t>76885</t>
  </si>
  <si>
    <t>HIPS INFANT SONO W MANIPULATION</t>
  </si>
  <si>
    <t>SGNB</t>
  </si>
  <si>
    <t>76942</t>
  </si>
  <si>
    <t>ULTRASONIC GUIDED BIOPSY OR ASPIRATN</t>
  </si>
  <si>
    <t>GD NEEDLE BX</t>
  </si>
  <si>
    <t>76946</t>
  </si>
  <si>
    <t>AMNIOCENTESIS US GUID S AND I</t>
  </si>
  <si>
    <t>77002</t>
  </si>
  <si>
    <t>FLUOROSCOPIC GUIDED NEEDLE PLACEMENT</t>
  </si>
  <si>
    <t>77011</t>
  </si>
  <si>
    <t>CT GUIDANCE FOR STEREOTACTIC LOCAL</t>
  </si>
  <si>
    <t>77051</t>
  </si>
  <si>
    <t>CAD FOR MAMMOGRAPHY DIAGNOSTIC</t>
  </si>
  <si>
    <t>MASN</t>
  </si>
  <si>
    <t>77052</t>
  </si>
  <si>
    <t>CAD FOR MAMMOGRAPHY SCREENING</t>
  </si>
  <si>
    <t>MUSP</t>
  </si>
  <si>
    <t>77053</t>
  </si>
  <si>
    <t>GALACTOGRAM DUCTOGRAM SINGLE S AND I</t>
  </si>
  <si>
    <t>MBU1</t>
  </si>
  <si>
    <t>BREAST UNLT W</t>
  </si>
  <si>
    <t>BREAST MRI W UNILATERAL</t>
  </si>
  <si>
    <t>MBU2</t>
  </si>
  <si>
    <t>BREAST UNLT WO</t>
  </si>
  <si>
    <t>BREAST MRI WO UNILATERAL</t>
  </si>
  <si>
    <t>MBU3</t>
  </si>
  <si>
    <t>BREAST UNLT WOW</t>
  </si>
  <si>
    <t>BREAST MRI WOW UNILATERAL</t>
  </si>
  <si>
    <t>MBB1</t>
  </si>
  <si>
    <t>BREAST BLAT W</t>
  </si>
  <si>
    <t>BREAST MRI W BILATERAL</t>
  </si>
  <si>
    <t>MBB2</t>
  </si>
  <si>
    <t>BREAST BLAT WO</t>
  </si>
  <si>
    <t>BREAST MRI WO BILATERAL</t>
  </si>
  <si>
    <t>MBB3</t>
  </si>
  <si>
    <t>BREAST BLAT WOW</t>
  </si>
  <si>
    <t>BREAST MRI WOW BILATERAL</t>
  </si>
  <si>
    <t>BONE</t>
  </si>
  <si>
    <t>BONE AGE STUDY</t>
  </si>
  <si>
    <t>77072</t>
  </si>
  <si>
    <t>XBS</t>
  </si>
  <si>
    <t>BONE SURVEY</t>
  </si>
  <si>
    <t>77074-1</t>
  </si>
  <si>
    <t>DEX</t>
  </si>
  <si>
    <t>DEXA SCAN</t>
  </si>
  <si>
    <t>77080</t>
  </si>
  <si>
    <t>SCD</t>
  </si>
  <si>
    <t>CAROTID DOPPLER</t>
  </si>
  <si>
    <t>93880</t>
  </si>
  <si>
    <t>CAROTID SONO BILAT W DOPPLER</t>
  </si>
  <si>
    <t>SED</t>
  </si>
  <si>
    <t>EXT DOPPLER SNO</t>
  </si>
  <si>
    <t>93976</t>
  </si>
  <si>
    <t>DOPPLER FLOW STUDY LTD</t>
  </si>
  <si>
    <t>SPEN</t>
  </si>
  <si>
    <t>PENILE SONOGRAM</t>
  </si>
  <si>
    <t>93980</t>
  </si>
  <si>
    <t>PENILE VESSELS COMPLETE SONOGRAM</t>
  </si>
  <si>
    <t>SELECT EXAM FROM THE DROP DOWN MENU:</t>
  </si>
  <si>
    <t>FOR OFFICE USE ONLY</t>
  </si>
  <si>
    <t>CODE</t>
  </si>
  <si>
    <t>DESCRIPTION</t>
  </si>
  <si>
    <t>WRA FEE</t>
  </si>
  <si>
    <t>SELF PAY DISCOUNT</t>
  </si>
  <si>
    <t>RANK</t>
  </si>
  <si>
    <t>ESTIMATED TOTAL</t>
  </si>
  <si>
    <t>Exam Code</t>
  </si>
  <si>
    <t>Exam Description</t>
  </si>
  <si>
    <t>Procedure Code</t>
  </si>
  <si>
    <t>Procedure Description</t>
  </si>
  <si>
    <t>STHB</t>
  </si>
  <si>
    <t>THYROID BIOPSY</t>
  </si>
  <si>
    <t>FINE NEEDLE ASPIRATION</t>
  </si>
  <si>
    <t>MGA</t>
  </si>
  <si>
    <t>GALACTOGRAM</t>
  </si>
  <si>
    <t>19030</t>
  </si>
  <si>
    <t>GALACTOGRM OR DUCTOGRAM INJECTION</t>
  </si>
  <si>
    <t>FF</t>
  </si>
  <si>
    <t>FISTULOGRAM</t>
  </si>
  <si>
    <t>20501</t>
  </si>
  <si>
    <t>FISTULA OR SINUS TRACT INJECTION</t>
  </si>
  <si>
    <t>SR</t>
  </si>
  <si>
    <t>FAS</t>
  </si>
  <si>
    <t>SHOULDER ARTHRO</t>
  </si>
  <si>
    <t>23350</t>
  </si>
  <si>
    <t>SHOULDER ARTHROGRAM INJECTION</t>
  </si>
  <si>
    <t>MASL</t>
  </si>
  <si>
    <t>FAE</t>
  </si>
  <si>
    <t>ELBOW ARTHROGRM</t>
  </si>
  <si>
    <t>24220</t>
  </si>
  <si>
    <t>ELBOW ARTHROGRAM INJECTION</t>
  </si>
  <si>
    <t>FAW</t>
  </si>
  <si>
    <t>WRIST ARTHROGRM</t>
  </si>
  <si>
    <t>25246</t>
  </si>
  <si>
    <t>WRIST ARTHROGRAM INJECTION</t>
  </si>
  <si>
    <t>MAWL</t>
  </si>
  <si>
    <t>WRIST L MARTWOW</t>
  </si>
  <si>
    <t>FAH</t>
  </si>
  <si>
    <t>HIP ARTHROGRAM</t>
  </si>
  <si>
    <t>27093</t>
  </si>
  <si>
    <t>HIP ARTHROGRAM INJECTION</t>
  </si>
  <si>
    <t>MAHB</t>
  </si>
  <si>
    <t>HIP BL MART WOW</t>
  </si>
  <si>
    <t>MAHL</t>
  </si>
  <si>
    <t>MAKL</t>
  </si>
  <si>
    <t>FAK</t>
  </si>
  <si>
    <t>KNEE ARTHROGRAM</t>
  </si>
  <si>
    <t>27370</t>
  </si>
  <si>
    <t>KNEE ARTHROGRAM INJECTION</t>
  </si>
  <si>
    <t>FAA</t>
  </si>
  <si>
    <t>ANKLE ARTHROGRM</t>
  </si>
  <si>
    <t>27648</t>
  </si>
  <si>
    <t>ANKLE ARTHROGRAM INJECTION</t>
  </si>
  <si>
    <t>36415</t>
  </si>
  <si>
    <t>BLOOD SPECIMEN COLLECTION VENOUS</t>
  </si>
  <si>
    <t>SONT</t>
  </si>
  <si>
    <t>NUCHAL TRANS SO</t>
  </si>
  <si>
    <t>36416</t>
  </si>
  <si>
    <t>BLOOD SPECIMEN COLLECTION CAPILLARY</t>
  </si>
  <si>
    <t>FCYS</t>
  </si>
  <si>
    <t>51600</t>
  </si>
  <si>
    <t>CYSTOGRAPHY INJECTION</t>
  </si>
  <si>
    <t>CYSTOGRAM CMPLT</t>
  </si>
  <si>
    <t>FVCG</t>
  </si>
  <si>
    <t>VOIDING CYSTGRA</t>
  </si>
  <si>
    <t>FHSG</t>
  </si>
  <si>
    <t>HYSTEROSALPINGO</t>
  </si>
  <si>
    <t>58340</t>
  </si>
  <si>
    <t>HSG OR HSS INJECTION</t>
  </si>
  <si>
    <t>SHS</t>
  </si>
  <si>
    <t>SONOHYSTEROGRAM</t>
  </si>
  <si>
    <t>SGA</t>
  </si>
  <si>
    <t>AMNIO OB SONO</t>
  </si>
  <si>
    <t>59000</t>
  </si>
  <si>
    <t>AMNIOCENTESIS</t>
  </si>
  <si>
    <t>MANP</t>
  </si>
  <si>
    <t>MANDIBLE PTL</t>
  </si>
  <si>
    <t>70100</t>
  </si>
  <si>
    <t>MANDIBLE PARTIAL LESS THAN 4 VWS</t>
  </si>
  <si>
    <t>MANC</t>
  </si>
  <si>
    <t>MANDIBLE CMP</t>
  </si>
  <si>
    <t>70110</t>
  </si>
  <si>
    <t>MANDIBLE COMPLETE MIN OF 4 VWS</t>
  </si>
  <si>
    <t>MASC</t>
  </si>
  <si>
    <t>MASTOIDS CMP</t>
  </si>
  <si>
    <t>70130</t>
  </si>
  <si>
    <t>MASTOID COMPLETE MIN 3 VWS</t>
  </si>
  <si>
    <t>FACB</t>
  </si>
  <si>
    <t>FACIAL BONES</t>
  </si>
  <si>
    <t>70150</t>
  </si>
  <si>
    <t>FACIAL BONES COMP MIN 3 VWS</t>
  </si>
  <si>
    <t>NASL</t>
  </si>
  <si>
    <t>NASAL BONES</t>
  </si>
  <si>
    <t>70160</t>
  </si>
  <si>
    <t>NASAL BONES COMP MIN 3 VIEWS</t>
  </si>
  <si>
    <t>ORBT</t>
  </si>
  <si>
    <t>ORBITS</t>
  </si>
  <si>
    <t>70200</t>
  </si>
  <si>
    <t>ORBITS COMPLETE MIN OF 4 VWS</t>
  </si>
  <si>
    <t>SIN</t>
  </si>
  <si>
    <t>SINUS LESS 3</t>
  </si>
  <si>
    <t>70210</t>
  </si>
  <si>
    <t>SINUS PARANASAL LESS THAN 3 VWS</t>
  </si>
  <si>
    <t>SIN3</t>
  </si>
  <si>
    <t>SINUS 3+ VIEWS</t>
  </si>
  <si>
    <t>70220</t>
  </si>
  <si>
    <t>SINUS PARANASAL 3 OR MORE VWS</t>
  </si>
  <si>
    <t>SELL</t>
  </si>
  <si>
    <t>70240</t>
  </si>
  <si>
    <t>SELLA TURCICA</t>
  </si>
  <si>
    <t>SKUL</t>
  </si>
  <si>
    <t>SKULL PARTIAL</t>
  </si>
  <si>
    <t>70250</t>
  </si>
  <si>
    <t>SKULL PARTIAL LESS THAN 4VWS</t>
  </si>
  <si>
    <t>SKUC</t>
  </si>
  <si>
    <t>SKULL COMPLETE</t>
  </si>
  <si>
    <t>70260</t>
  </si>
  <si>
    <t>SKULL COMPLETE MIN OF 4 VWS</t>
  </si>
  <si>
    <t>TMJU</t>
  </si>
  <si>
    <t>TMJ UNILATERAL</t>
  </si>
  <si>
    <t>70328</t>
  </si>
  <si>
    <t>TMJ UNILAT</t>
  </si>
  <si>
    <t>TMJB</t>
  </si>
  <si>
    <t>TMJ BILATERAL</t>
  </si>
  <si>
    <t>70330</t>
  </si>
  <si>
    <t>TMJ BILAT</t>
  </si>
  <si>
    <t>MT2</t>
  </si>
  <si>
    <t>70336</t>
  </si>
  <si>
    <t>MT1</t>
  </si>
  <si>
    <t>70336-1</t>
  </si>
  <si>
    <t>MT3</t>
  </si>
  <si>
    <t>70336-2</t>
  </si>
  <si>
    <t>NECK</t>
  </si>
  <si>
    <t>NECK SOFT TISS</t>
  </si>
  <si>
    <t>70360</t>
  </si>
  <si>
    <t>NECK FOR SOFT TISSUE</t>
  </si>
  <si>
    <t>PHAR</t>
  </si>
  <si>
    <t>PHARNYX/ LARNYX</t>
  </si>
  <si>
    <t>70370</t>
  </si>
  <si>
    <t>PHARYNX OR LARYNX</t>
  </si>
  <si>
    <t>CH2</t>
  </si>
  <si>
    <t>70450</t>
  </si>
  <si>
    <t>HEAD BRAIN CT WO CONTRAST</t>
  </si>
  <si>
    <t>CT HEAD WO CNTS</t>
  </si>
  <si>
    <t>CH1</t>
  </si>
  <si>
    <t>70460</t>
  </si>
  <si>
    <t>HEAD BRAIN CT WITH CONTRAST</t>
  </si>
  <si>
    <t>CT HEAD W CONTR</t>
  </si>
  <si>
    <t>CH3</t>
  </si>
  <si>
    <t>70470</t>
  </si>
  <si>
    <t>HEAD BRAIN CT WO W CONTRAST</t>
  </si>
  <si>
    <t>CT HEAD WO W CO</t>
  </si>
  <si>
    <t>CO2</t>
  </si>
  <si>
    <t>70480</t>
  </si>
  <si>
    <t>ORBITS CT WITHOUT CONTRAST</t>
  </si>
  <si>
    <t>ORBITS W/O CNTS</t>
  </si>
  <si>
    <t>CI2</t>
  </si>
  <si>
    <t>70480-1</t>
  </si>
  <si>
    <t>INTERNAL AUDIT CANAL CT WO CONTRAST</t>
  </si>
  <si>
    <t>IAC W/O CONTRST</t>
  </si>
  <si>
    <t>CI1</t>
  </si>
  <si>
    <t>IAC W CONTRAST</t>
  </si>
  <si>
    <t>70481</t>
  </si>
  <si>
    <t>INTERNAL AUDIT CANAL CT W CONTRAST</t>
  </si>
  <si>
    <t>CO1</t>
  </si>
  <si>
    <t>ORBITS W CONTST</t>
  </si>
  <si>
    <t>70481-1</t>
  </si>
  <si>
    <t>ORBITS CT WITH CONTRAST</t>
  </si>
  <si>
    <t>CPIT</t>
  </si>
  <si>
    <t>PITUITARY CT</t>
  </si>
  <si>
    <t>70481-2</t>
  </si>
  <si>
    <t>SELLA TURCICA CT W CONTRAST</t>
  </si>
  <si>
    <t>CO3</t>
  </si>
  <si>
    <t>ORBITS W/WO CON</t>
  </si>
  <si>
    <t>70482</t>
  </si>
  <si>
    <t>ORBITS CT WO W CONTRAST</t>
  </si>
  <si>
    <t>CDM</t>
  </si>
  <si>
    <t>DENTAL MAPPING</t>
  </si>
  <si>
    <t>70486</t>
  </si>
  <si>
    <t>MAXILLOFACIAL CT WO CONT</t>
  </si>
  <si>
    <t>CMAN</t>
  </si>
  <si>
    <t>CT MANDIBLE</t>
  </si>
  <si>
    <t>CS2</t>
  </si>
  <si>
    <t>SINUS W/O CONTR</t>
  </si>
  <si>
    <t>CSI</t>
  </si>
  <si>
    <t>SINUS INSTATRAK</t>
  </si>
  <si>
    <t>CSTR</t>
  </si>
  <si>
    <t>CT STRYKER</t>
  </si>
  <si>
    <t>CSS</t>
  </si>
  <si>
    <t>CT SINUS SCREEN</t>
  </si>
  <si>
    <t>70486-2</t>
  </si>
  <si>
    <t>MAXILLOFACIAL CT WO CONT LTD</t>
  </si>
  <si>
    <t>SINUS SCREENING</t>
  </si>
  <si>
    <t>CN2</t>
  </si>
  <si>
    <t>70490</t>
  </si>
  <si>
    <t>NECK SOFTTISSUE CT WO CONT</t>
  </si>
  <si>
    <t>CT NECK WO CNTS</t>
  </si>
  <si>
    <t>CN1</t>
  </si>
  <si>
    <t>70491</t>
  </si>
  <si>
    <t>NECK SOFTTISSUE CT W CONT</t>
  </si>
  <si>
    <t>CT NECK W CNTRS</t>
  </si>
  <si>
    <t>CN3</t>
  </si>
  <si>
    <t>CT NECK WO W CO</t>
  </si>
  <si>
    <t>70492</t>
  </si>
  <si>
    <t>NECK SOFTTISSUE CT WO W CONT</t>
  </si>
  <si>
    <t>MN2</t>
  </si>
  <si>
    <t>70540</t>
  </si>
  <si>
    <t>NECK MRI WO CONTRAST</t>
  </si>
  <si>
    <t>MSS</t>
  </si>
  <si>
    <t>MO2</t>
  </si>
  <si>
    <t>70540-6</t>
  </si>
  <si>
    <t>MFA2</t>
  </si>
  <si>
    <t>70540-7</t>
  </si>
  <si>
    <t>MN1</t>
  </si>
  <si>
    <t>70542</t>
  </si>
  <si>
    <t>MO1</t>
  </si>
  <si>
    <t>70542-1</t>
  </si>
  <si>
    <t>MFA1</t>
  </si>
  <si>
    <t>70542-2</t>
  </si>
  <si>
    <t>MN3</t>
  </si>
  <si>
    <t>70543</t>
  </si>
  <si>
    <t>MO3</t>
  </si>
  <si>
    <t>70543-1</t>
  </si>
  <si>
    <t>MFA3</t>
  </si>
  <si>
    <t>70543-2</t>
  </si>
  <si>
    <t>MIS3</t>
  </si>
  <si>
    <t>IAC SCREENG WOW</t>
  </si>
  <si>
    <t>70543-3</t>
  </si>
  <si>
    <t>IAC SCREENING MRI WOW CONTRAST</t>
  </si>
  <si>
    <t>MAH</t>
  </si>
  <si>
    <t>MRA HEAD</t>
  </si>
  <si>
    <t>70544</t>
  </si>
  <si>
    <t>HEAD MRA WO CONTRAST</t>
  </si>
  <si>
    <t>MAN2</t>
  </si>
  <si>
    <t>NECK MRA WO CON</t>
  </si>
  <si>
    <t>70547</t>
  </si>
  <si>
    <t>NECK MRA WO CONTRAST</t>
  </si>
  <si>
    <t>MAN1</t>
  </si>
  <si>
    <t>NECK MRA W CONT</t>
  </si>
  <si>
    <t>70548</t>
  </si>
  <si>
    <t>NECK MRA W CONTRAST</t>
  </si>
  <si>
    <t>70549</t>
  </si>
  <si>
    <t>NECK MRA WOW CONTRAST</t>
  </si>
  <si>
    <t>MAN3</t>
  </si>
  <si>
    <t>MRA NECK WOW CO</t>
  </si>
  <si>
    <t>MB2</t>
  </si>
  <si>
    <t>BRAIN WO CON</t>
  </si>
  <si>
    <t>70551</t>
  </si>
  <si>
    <t>BRAIN MRI WO CONTRAST</t>
  </si>
  <si>
    <t>MPI2</t>
  </si>
  <si>
    <t>PITUITARY WO CO</t>
  </si>
  <si>
    <t>70551-6</t>
  </si>
  <si>
    <t>PITUITARY MRI WO CONTRAST</t>
  </si>
  <si>
    <t>MB1</t>
  </si>
  <si>
    <t>BRAIN W CON</t>
  </si>
  <si>
    <t>70552</t>
  </si>
  <si>
    <t>BRAIN MRI W CONTRAST</t>
  </si>
  <si>
    <t>MPI1</t>
  </si>
  <si>
    <t>PITUITARY W CON</t>
  </si>
  <si>
    <t>70552-5</t>
  </si>
  <si>
    <t>PITUITARY MRI W CONTRAST</t>
  </si>
  <si>
    <t>MB3</t>
  </si>
  <si>
    <t>BRAIN WO W CON</t>
  </si>
  <si>
    <t>70553</t>
  </si>
  <si>
    <t>BRAIN MRI WOW CONTRAST</t>
  </si>
  <si>
    <t>MPI3</t>
  </si>
  <si>
    <t>PITUITARY WO W</t>
  </si>
  <si>
    <t>70553-5</t>
  </si>
  <si>
    <t>PITUITARY MRI WOW CONTRAST</t>
  </si>
  <si>
    <t>CHEST SINGLE</t>
  </si>
  <si>
    <t>CHEST SINGLE VIEW</t>
  </si>
  <si>
    <t>FBS</t>
  </si>
  <si>
    <t>BARIAM SWALLOW</t>
  </si>
  <si>
    <t>CHEST PA &amp; LAT</t>
  </si>
  <si>
    <t>CHEST PA AND LATERAL</t>
  </si>
  <si>
    <t>CHEST MULTIPLE VIEWS</t>
  </si>
  <si>
    <t>FC</t>
  </si>
  <si>
    <t>CHEST FLUORO</t>
  </si>
  <si>
    <t>71034</t>
  </si>
  <si>
    <t>CHEST FLUOROSCOPY COMP 4 VWS</t>
  </si>
  <si>
    <t>RIU2</t>
  </si>
  <si>
    <t>RIB UNI LAT 2VW</t>
  </si>
  <si>
    <t>71100</t>
  </si>
  <si>
    <t>RIBS UNILATERAL 2 VIEWS</t>
  </si>
  <si>
    <t>RIUC</t>
  </si>
  <si>
    <t>RIB UNIL W/ CXR</t>
  </si>
  <si>
    <t>71101</t>
  </si>
  <si>
    <t>RIBS UNIL W PA CHEST 3 OR MORE VWS</t>
  </si>
  <si>
    <t>RIB3</t>
  </si>
  <si>
    <t>RIB BILAT 3 VW</t>
  </si>
  <si>
    <t>71110</t>
  </si>
  <si>
    <t>RIBS BILATERAL 3 VIEWS</t>
  </si>
  <si>
    <t>RIBC</t>
  </si>
  <si>
    <t>RIB BILAT W/CXR</t>
  </si>
  <si>
    <t>71111</t>
  </si>
  <si>
    <t>RIBS BILAT PA CHEST 4 OR MORE VWS</t>
  </si>
  <si>
    <t>STER</t>
  </si>
  <si>
    <t>STERNUM</t>
  </si>
  <si>
    <t>71120</t>
  </si>
  <si>
    <t>STERNUM MIN OF 2 VWS</t>
  </si>
  <si>
    <t>CAC2</t>
  </si>
  <si>
    <t>ABD CHEST WO CN</t>
  </si>
  <si>
    <t>71250</t>
  </si>
  <si>
    <t>THORAX CT WITHOUT CONTRAST</t>
  </si>
  <si>
    <t>CC2</t>
  </si>
  <si>
    <t>CHEST CT WO CNT</t>
  </si>
  <si>
    <t>CWB</t>
  </si>
  <si>
    <t>CT WHOLE BODY</t>
  </si>
  <si>
    <t>CTLS</t>
  </si>
  <si>
    <t>THORAX LUNG SCR</t>
  </si>
  <si>
    <t>THORAX CT WO CONT SCREEN CA</t>
  </si>
  <si>
    <t>CAC1</t>
  </si>
  <si>
    <t>71260</t>
  </si>
  <si>
    <t>THORAX CT WITH CONTRAST</t>
  </si>
  <si>
    <t>ABD/CHEST W/CON</t>
  </si>
  <si>
    <t>CC1</t>
  </si>
  <si>
    <t>CHEST CT W CNTS</t>
  </si>
  <si>
    <t>CAC3</t>
  </si>
  <si>
    <t>ABD/CHEST W/WO</t>
  </si>
  <si>
    <t>71270</t>
  </si>
  <si>
    <t>THORAX CT WO W CONTRAST</t>
  </si>
  <si>
    <t>CC3</t>
  </si>
  <si>
    <t>CHEST W/WO CONT</t>
  </si>
  <si>
    <t>MC2</t>
  </si>
  <si>
    <t>CHEST WO CON</t>
  </si>
  <si>
    <t>71550</t>
  </si>
  <si>
    <t>CHEST MRI WO CONTRAST</t>
  </si>
  <si>
    <t>MC1</t>
  </si>
  <si>
    <t>CHEST W CON</t>
  </si>
  <si>
    <t>71551</t>
  </si>
  <si>
    <t>CHEST MRI W CONTRAST</t>
  </si>
  <si>
    <t>MC3</t>
  </si>
  <si>
    <t>CHEST WO W</t>
  </si>
  <si>
    <t>71552</t>
  </si>
  <si>
    <t>CHEST MRI WOW CONTRAST</t>
  </si>
  <si>
    <t>MACH</t>
  </si>
  <si>
    <t>MRA CHEST</t>
  </si>
  <si>
    <t>71555</t>
  </si>
  <si>
    <t>CHEST MRA W OR WO CONTRAST</t>
  </si>
  <si>
    <t>SEAL</t>
  </si>
  <si>
    <t>SP ENTRE AP/LAT</t>
  </si>
  <si>
    <t>72010</t>
  </si>
  <si>
    <t>SPINE ENTIRE AP AND LAT</t>
  </si>
  <si>
    <t>SCS</t>
  </si>
  <si>
    <t>S CERV SINGLE</t>
  </si>
  <si>
    <t>72020</t>
  </si>
  <si>
    <t>SPINE CERVICAL SINGLE VIEW</t>
  </si>
  <si>
    <t>SLS</t>
  </si>
  <si>
    <t>S LUMBAR SINGLE</t>
  </si>
  <si>
    <t>72020-1</t>
  </si>
  <si>
    <t>SPINE LS SINGLE VIEW</t>
  </si>
  <si>
    <t>STS</t>
  </si>
  <si>
    <t>72020-2</t>
  </si>
  <si>
    <t>SPINE THORACIC SINGLE VIEW</t>
  </si>
  <si>
    <t>SPTHORACIC 1 VW</t>
  </si>
  <si>
    <t>SSIN</t>
  </si>
  <si>
    <t>SPINE SINGLE</t>
  </si>
  <si>
    <t>72020-4</t>
  </si>
  <si>
    <t>SPINE ANY LEVEL SINGLE VIEW</t>
  </si>
  <si>
    <t>SCAL</t>
  </si>
  <si>
    <t>S CERV AP &amp; LAT</t>
  </si>
  <si>
    <t>72040</t>
  </si>
  <si>
    <t>SPINE CERVICAL 2 OR 3 VIEWS</t>
  </si>
  <si>
    <t>SC4</t>
  </si>
  <si>
    <t>S CERV 4+ VIEWS</t>
  </si>
  <si>
    <t>72050</t>
  </si>
  <si>
    <t>SPINE CERVICAL 4 OR MORE VWS</t>
  </si>
  <si>
    <t>SCC</t>
  </si>
  <si>
    <t>S CERV COMPLETE</t>
  </si>
  <si>
    <t>72052</t>
  </si>
  <si>
    <t>SPINE CERVICAL W OBL FLEX AND OR EXT</t>
  </si>
  <si>
    <t>SSS</t>
  </si>
  <si>
    <t>SCOLIOSIS STAND</t>
  </si>
  <si>
    <t>72069</t>
  </si>
  <si>
    <t>SPINE THORACOLUMBAR STAND SCOLIOSIS</t>
  </si>
  <si>
    <t>ST</t>
  </si>
  <si>
    <t>SPTHORACIC AP+</t>
  </si>
  <si>
    <t>72070</t>
  </si>
  <si>
    <t>SPINE THORACIC 2 VIEWS</t>
  </si>
  <si>
    <t>STC</t>
  </si>
  <si>
    <t>SPTHORACIC COMP</t>
  </si>
  <si>
    <t>72074</t>
  </si>
  <si>
    <t>SPINE THORCIC COMP MIN 4 VWS</t>
  </si>
  <si>
    <t>SLAL</t>
  </si>
  <si>
    <t>S LUMBAR AP&amp;LAT</t>
  </si>
  <si>
    <t>72100</t>
  </si>
  <si>
    <t>SPINE LS 2 OR 3 VIEWS</t>
  </si>
  <si>
    <t>SLC</t>
  </si>
  <si>
    <t>S LUMBAR CMPLTE</t>
  </si>
  <si>
    <t>72110</t>
  </si>
  <si>
    <t>SPINE LS COMPLETE MIN 4 VWS</t>
  </si>
  <si>
    <t>CSC2</t>
  </si>
  <si>
    <t>72125</t>
  </si>
  <si>
    <t>SPINE CERVICAL CT WO CONTRAST</t>
  </si>
  <si>
    <t>CERVICAL SP W/O</t>
  </si>
  <si>
    <t>CST2</t>
  </si>
  <si>
    <t>SP THORACIC WO</t>
  </si>
  <si>
    <t>72128</t>
  </si>
  <si>
    <t>SPINE THORACIC CT WO CONT</t>
  </si>
  <si>
    <t>CSL2</t>
  </si>
  <si>
    <t>72131</t>
  </si>
  <si>
    <t>SPINE LUMBAR CT WITHOUT CONT</t>
  </si>
  <si>
    <t>CSL1</t>
  </si>
  <si>
    <t>72132</t>
  </si>
  <si>
    <t>SPINE LUMBAR CT W CONTRAST</t>
  </si>
  <si>
    <t>MSC2</t>
  </si>
  <si>
    <t>72141</t>
  </si>
  <si>
    <t>MSC1</t>
  </si>
  <si>
    <t>72142</t>
  </si>
  <si>
    <t>MST2</t>
  </si>
  <si>
    <t>T SPINE WO CON</t>
  </si>
  <si>
    <t>72146</t>
  </si>
  <si>
    <t>SPINE THORACIC MRI WO CONTRAST</t>
  </si>
  <si>
    <t>MST1</t>
  </si>
  <si>
    <t>T SPINE W CON</t>
  </si>
  <si>
    <t>72147</t>
  </si>
  <si>
    <t>SPINE THORACIC MRI W CONTRAST</t>
  </si>
  <si>
    <t>MSL2</t>
  </si>
  <si>
    <t>72148</t>
  </si>
  <si>
    <t>MLP2</t>
  </si>
  <si>
    <t>LS PLEXUS WO</t>
  </si>
  <si>
    <t>72148-2</t>
  </si>
  <si>
    <t>MSL1</t>
  </si>
  <si>
    <t>72149</t>
  </si>
  <si>
    <t>MLP1</t>
  </si>
  <si>
    <t>72149-1</t>
  </si>
  <si>
    <t>MSC3</t>
  </si>
  <si>
    <t>72156</t>
  </si>
  <si>
    <t>MST3</t>
  </si>
  <si>
    <t>T SPINE WOW CO</t>
  </si>
  <si>
    <t>72157</t>
  </si>
  <si>
    <t>SPINE THORACIC MRI WOW CONTRAST</t>
  </si>
  <si>
    <t>MSL3</t>
  </si>
  <si>
    <t>72158</t>
  </si>
  <si>
    <t>MLP3</t>
  </si>
  <si>
    <t>LS PLEXUS WO W</t>
  </si>
  <si>
    <t>72158-1</t>
  </si>
  <si>
    <t>PEL</t>
  </si>
  <si>
    <t>PELVC 1 OR 2 VW</t>
  </si>
  <si>
    <t>72170</t>
  </si>
  <si>
    <t>PELVIS 1 OR 2 VIEWS</t>
  </si>
  <si>
    <t>PELC</t>
  </si>
  <si>
    <t>PELVC COMPLETE</t>
  </si>
  <si>
    <t>72190</t>
  </si>
  <si>
    <t>PELVIS COMPLETE MIN 3 VIEWS</t>
  </si>
  <si>
    <t>CAP2</t>
  </si>
  <si>
    <t>72192</t>
  </si>
  <si>
    <t>PELVIS CT WITHOUT CONTRAST</t>
  </si>
  <si>
    <t>CP2</t>
  </si>
  <si>
    <t>CT PELVIC WO CN</t>
  </si>
  <si>
    <t>CP1</t>
  </si>
  <si>
    <t>72193</t>
  </si>
  <si>
    <t>PELVIS CT WITH CONTRAST</t>
  </si>
  <si>
    <t>CT PELVIC W CNT</t>
  </si>
  <si>
    <t>CAP1</t>
  </si>
  <si>
    <t>CSB</t>
  </si>
  <si>
    <t>SMALL BOWEL CT</t>
  </si>
  <si>
    <t>CAP3</t>
  </si>
  <si>
    <t>72194</t>
  </si>
  <si>
    <t>PELVIS CT WO W CONTRAST</t>
  </si>
  <si>
    <t>ABD/PEL AND IVP</t>
  </si>
  <si>
    <t>CP3</t>
  </si>
  <si>
    <t>PELVIC W/WO CON</t>
  </si>
  <si>
    <t>MP2</t>
  </si>
  <si>
    <t>72195</t>
  </si>
  <si>
    <t>MSA2</t>
  </si>
  <si>
    <t>72195-2</t>
  </si>
  <si>
    <t>MCO2</t>
  </si>
  <si>
    <t>72195-3</t>
  </si>
  <si>
    <t>MSI2</t>
  </si>
  <si>
    <t>72195-4</t>
  </si>
  <si>
    <t>MP1</t>
  </si>
  <si>
    <t>72196-2</t>
  </si>
  <si>
    <t>MSA1</t>
  </si>
  <si>
    <t>72196-4</t>
  </si>
  <si>
    <t>MCO1</t>
  </si>
  <si>
    <t>72196-5</t>
  </si>
  <si>
    <t>MP3</t>
  </si>
  <si>
    <t>72197</t>
  </si>
  <si>
    <t>MSA3</t>
  </si>
  <si>
    <t>72197-1</t>
  </si>
  <si>
    <t>MSI3</t>
  </si>
  <si>
    <t>72197-3</t>
  </si>
  <si>
    <t>MAP</t>
  </si>
  <si>
    <t>MRA PELVIS</t>
  </si>
  <si>
    <t>72198</t>
  </si>
  <si>
    <t>PELVIS MRA W OR WO CONTRAST</t>
  </si>
  <si>
    <t>SIJ</t>
  </si>
  <si>
    <t>SACROILIAC JNT</t>
  </si>
  <si>
    <t>72200</t>
  </si>
  <si>
    <t>SACROILIAC JOINTS LESS THAN 3 VWS</t>
  </si>
  <si>
    <t>SACO</t>
  </si>
  <si>
    <t>SACRUM COCCYX</t>
  </si>
  <si>
    <t>72220</t>
  </si>
  <si>
    <t>SACRUM AND COCCYX MIN OF 2 VWS</t>
  </si>
  <si>
    <t>CLAV</t>
  </si>
  <si>
    <t>CLAVICLE</t>
  </si>
  <si>
    <t>73000</t>
  </si>
  <si>
    <t>CLAVICLE COMPLETE</t>
  </si>
  <si>
    <t>SCAP</t>
  </si>
  <si>
    <t>SCAPULA</t>
  </si>
  <si>
    <t>73010</t>
  </si>
  <si>
    <t>SCAPULA COMPLETE</t>
  </si>
  <si>
    <t>SHLD</t>
  </si>
  <si>
    <t>SHOULDER</t>
  </si>
  <si>
    <t>73030</t>
  </si>
  <si>
    <t>SHOULDER COMPLETE MIN OF 2 VWS</t>
  </si>
  <si>
    <t>73040</t>
  </si>
  <si>
    <t>SHOULDER ARTHROGRAM S AND I</t>
  </si>
  <si>
    <t>ACRO</t>
  </si>
  <si>
    <t>ACROMIOCLAV JNT</t>
  </si>
  <si>
    <t>73050</t>
  </si>
  <si>
    <t>ACROMIOCLAVICULAR JOINTS BILAT</t>
  </si>
  <si>
    <t>HUMS</t>
  </si>
  <si>
    <t>HUMERUS</t>
  </si>
  <si>
    <t>73060</t>
  </si>
  <si>
    <t>HUMERUS MIN OF 2 VWS</t>
  </si>
  <si>
    <t>ELB2</t>
  </si>
  <si>
    <t>ELBOW 2 VIEWS</t>
  </si>
  <si>
    <t>73070</t>
  </si>
  <si>
    <t>ELBC</t>
  </si>
  <si>
    <t>ELBOW COMPLETE</t>
  </si>
  <si>
    <t>73080</t>
  </si>
  <si>
    <t>ELBOW 3 OR MORE VWS</t>
  </si>
  <si>
    <t>73085</t>
  </si>
  <si>
    <t>ELBOW ARTHROGRAM S AND I</t>
  </si>
  <si>
    <t>FORE</t>
  </si>
  <si>
    <t>FOREARM</t>
  </si>
  <si>
    <t>73090</t>
  </si>
  <si>
    <t>FOREARM 2 VIEWS</t>
  </si>
  <si>
    <t>WRIS</t>
  </si>
  <si>
    <t>WRIST AP &amp; LAT</t>
  </si>
  <si>
    <t>73100</t>
  </si>
  <si>
    <t>WRIST 2 VIEWS</t>
  </si>
  <si>
    <t>WRI3</t>
  </si>
  <si>
    <t>73110</t>
  </si>
  <si>
    <t>WRIST 3 OR MORE VIEWS</t>
  </si>
  <si>
    <t>WRIST 3 VIEWS</t>
  </si>
  <si>
    <t>WRIC</t>
  </si>
  <si>
    <t>WRIST COMPLETE</t>
  </si>
  <si>
    <t>73115</t>
  </si>
  <si>
    <t>WRIST ARTHROGRAM</t>
  </si>
  <si>
    <t>HAN2</t>
  </si>
  <si>
    <t>HAND 2 VIEWS</t>
  </si>
  <si>
    <t>73120</t>
  </si>
  <si>
    <t>HANC</t>
  </si>
  <si>
    <t>HAND COMPLETE</t>
  </si>
  <si>
    <t>73130</t>
  </si>
  <si>
    <t>HAND 3 OR MORE VWS</t>
  </si>
  <si>
    <t>FING</t>
  </si>
  <si>
    <t>FINGER</t>
  </si>
  <si>
    <t>73140</t>
  </si>
  <si>
    <t>FINGER 2 OR MORE VIEWS</t>
  </si>
  <si>
    <t>CEU2</t>
  </si>
  <si>
    <t>73200</t>
  </si>
  <si>
    <t>MRL2</t>
  </si>
  <si>
    <t>73218-1</t>
  </si>
  <si>
    <t>MUL1</t>
  </si>
  <si>
    <t>MBL2</t>
  </si>
  <si>
    <t>BRACHPLX L WO</t>
  </si>
  <si>
    <t>73218-5</t>
  </si>
  <si>
    <t>BRACHIAL PLEXUS L MRI WO CONTRAST</t>
  </si>
  <si>
    <t>MRL1</t>
  </si>
  <si>
    <t>MUL2</t>
  </si>
  <si>
    <t>73219-3</t>
  </si>
  <si>
    <t>ARM L MRI WO CONTRAST</t>
  </si>
  <si>
    <t>MBL1</t>
  </si>
  <si>
    <t>MRL3</t>
  </si>
  <si>
    <t>73220-3</t>
  </si>
  <si>
    <t>MUL3</t>
  </si>
  <si>
    <t>73220-5</t>
  </si>
  <si>
    <t>ARM L MRI WOW CONTRAST</t>
  </si>
  <si>
    <t>MBL3</t>
  </si>
  <si>
    <t>BRACHPLX L WO W</t>
  </si>
  <si>
    <t>73220-7</t>
  </si>
  <si>
    <t>BRACHIAL PLEXUS L MRI WOW CONTRAST</t>
  </si>
  <si>
    <t>MEL2</t>
  </si>
  <si>
    <t>73221-3</t>
  </si>
  <si>
    <t>MDR2</t>
  </si>
  <si>
    <t>73221-6</t>
  </si>
  <si>
    <t>MWL2</t>
  </si>
  <si>
    <t>73221-7</t>
  </si>
  <si>
    <t>MNL2</t>
  </si>
  <si>
    <t>73221-9</t>
  </si>
  <si>
    <t>MNL1</t>
  </si>
  <si>
    <t>73222-1</t>
  </si>
  <si>
    <t>MEL1</t>
  </si>
  <si>
    <t>73222-3</t>
  </si>
  <si>
    <t>MDR1</t>
  </si>
  <si>
    <t>73222-6</t>
  </si>
  <si>
    <t>MWL1</t>
  </si>
  <si>
    <t>73222-7</t>
  </si>
  <si>
    <t>MNL3</t>
  </si>
  <si>
    <t>73223-1</t>
  </si>
  <si>
    <t>MEL3</t>
  </si>
  <si>
    <t>73223-3</t>
  </si>
  <si>
    <t>73223-5</t>
  </si>
  <si>
    <t>SHOULDER L MRI WOW CONTRAST</t>
  </si>
  <si>
    <t>73223-6</t>
  </si>
  <si>
    <t>MDR3</t>
  </si>
  <si>
    <t>73223-7</t>
  </si>
  <si>
    <t>WRIST L MRI WOW CONTRAST</t>
  </si>
  <si>
    <t>MWL3</t>
  </si>
  <si>
    <t>MAEU</t>
  </si>
  <si>
    <t>ANGIO EXT UPPER</t>
  </si>
  <si>
    <t>73225</t>
  </si>
  <si>
    <t>EXTREMITY UPPER MRA W OR WO CONTRAST</t>
  </si>
  <si>
    <t>HIP</t>
  </si>
  <si>
    <t>HIP AP &amp; LAT</t>
  </si>
  <si>
    <t>73510</t>
  </si>
  <si>
    <t>HIP UNILATERAL 2VWS AP AND LAT</t>
  </si>
  <si>
    <t>HIPP</t>
  </si>
  <si>
    <t>HIP BILAT W/PEL</t>
  </si>
  <si>
    <t>HIPS BILAT PLUS PELVIS AP</t>
  </si>
  <si>
    <t>73525</t>
  </si>
  <si>
    <t>HIP ARTHROGRAM S AND I</t>
  </si>
  <si>
    <t>FEMR</t>
  </si>
  <si>
    <t>FEMUR</t>
  </si>
  <si>
    <t>FEMUR 2 VIEWS</t>
  </si>
  <si>
    <t>KNE2</t>
  </si>
  <si>
    <t>KNEE AP &amp; LAT</t>
  </si>
  <si>
    <t>73560</t>
  </si>
  <si>
    <t>KNEE 1 OR 2 VIEWS UNILATERAL</t>
  </si>
  <si>
    <t>KNE3</t>
  </si>
  <si>
    <t>KNEE 3+ VIEWS</t>
  </si>
  <si>
    <t>73562</t>
  </si>
  <si>
    <t>KNEE 3 VIEWS UNILATERAL</t>
  </si>
  <si>
    <t>KNEC</t>
  </si>
  <si>
    <t>KNEE COMP 4+VWS</t>
  </si>
  <si>
    <t>73564</t>
  </si>
  <si>
    <t>KNEE COMP 4 OR MORE VWS UNILATERAL</t>
  </si>
  <si>
    <t>KNBS</t>
  </si>
  <si>
    <t>KNEE BLT AP STA</t>
  </si>
  <si>
    <t>73565</t>
  </si>
  <si>
    <t>KNEE BILATERAL STANDING AP</t>
  </si>
  <si>
    <t>73580</t>
  </si>
  <si>
    <t>KNEE ARTHROGRAM S AND I</t>
  </si>
  <si>
    <t>LEG</t>
  </si>
  <si>
    <t>LEG- TIB/FIB</t>
  </si>
  <si>
    <t>73590</t>
  </si>
  <si>
    <t>LEG TIBIA AND FIBULA 2 VWS</t>
  </si>
  <si>
    <t>ANK2</t>
  </si>
  <si>
    <t>ANKLE AP &amp; LAT</t>
  </si>
  <si>
    <t>73600</t>
  </si>
  <si>
    <t>ANKLE 2 VIEWS</t>
  </si>
  <si>
    <t>ANK3</t>
  </si>
  <si>
    <t>ANKLE 3+ VIEWS</t>
  </si>
  <si>
    <t>73610</t>
  </si>
  <si>
    <t>ANKLE 3 OR MORE VIEWS</t>
  </si>
  <si>
    <t>73615</t>
  </si>
  <si>
    <t>ANKLE ARTHROGRAM S AND I</t>
  </si>
  <si>
    <t>FOO2</t>
  </si>
  <si>
    <t>FOOT 2 VIEWS</t>
  </si>
  <si>
    <t>73620</t>
  </si>
  <si>
    <t>FOOT</t>
  </si>
  <si>
    <t>FOOT COMPLETE</t>
  </si>
  <si>
    <t>73630</t>
  </si>
  <si>
    <t>FOOT 3 OR MORE VWS</t>
  </si>
  <si>
    <t>HEEL</t>
  </si>
  <si>
    <t>73650</t>
  </si>
  <si>
    <t>HEEL 2 OR MORE VWS</t>
  </si>
  <si>
    <t>TOE</t>
  </si>
  <si>
    <t>73660</t>
  </si>
  <si>
    <t>TOE 2 OR MORE VIEWS</t>
  </si>
  <si>
    <t>CEL2</t>
  </si>
  <si>
    <t>73700</t>
  </si>
  <si>
    <t>EXTREMITY LOWER CT WO CONTRAST</t>
  </si>
  <si>
    <t>MTL2</t>
  </si>
  <si>
    <t>73718-1</t>
  </si>
  <si>
    <t>MLL2</t>
  </si>
  <si>
    <t>73718-3</t>
  </si>
  <si>
    <t>MTL1</t>
  </si>
  <si>
    <t>73719-1</t>
  </si>
  <si>
    <t>MLL1</t>
  </si>
  <si>
    <t>73719-3</t>
  </si>
  <si>
    <t>MTL3</t>
  </si>
  <si>
    <t>73720-3</t>
  </si>
  <si>
    <t>MLL3</t>
  </si>
  <si>
    <t>73720-5</t>
  </si>
  <si>
    <t>MKL2</t>
  </si>
  <si>
    <t>73721-10</t>
  </si>
  <si>
    <t>EXAM AND FEE SCHEDULE LOOK UP</t>
  </si>
  <si>
    <t>ALL CHARGES AND DISCOUNTS ARE ESTIMATES.  FINAL BILL WILL BE BASED ON SERVICES RECEIVED.</t>
  </si>
  <si>
    <t>MRI CONTRAST PER ML</t>
  </si>
  <si>
    <t>DIAGWOPRIORS DIGITAL</t>
  </si>
  <si>
    <t>UNIWOPRIORS DIGITAL</t>
  </si>
  <si>
    <t>Q9967</t>
  </si>
  <si>
    <t>NONIONIC CONTRAST 300-399 MG/ML</t>
  </si>
  <si>
    <t>Q9967-1</t>
  </si>
  <si>
    <t>Q9967-2</t>
  </si>
  <si>
    <t>WRA Fee</t>
  </si>
  <si>
    <t>Self Pay Fee</t>
  </si>
  <si>
    <t>CPT1</t>
  </si>
  <si>
    <t>CPT2</t>
  </si>
  <si>
    <t>CPT3</t>
  </si>
  <si>
    <t>CPT4</t>
  </si>
  <si>
    <t>CPT5</t>
  </si>
  <si>
    <t>Exam and Description</t>
  </si>
  <si>
    <t>ABDOMEN AND PELVIS CT WITHOUT CONTRAST</t>
  </si>
  <si>
    <t>ABDOMEN AND PELVIS CT WITH CONTRAST</t>
  </si>
  <si>
    <t>ABDOMEN AND PELVIS CT WO W CONTRAST</t>
  </si>
  <si>
    <t>76881-2</t>
  </si>
  <si>
    <t>76881-1</t>
  </si>
  <si>
    <t>MRI</t>
  </si>
  <si>
    <t>ABDOMEN WO CONTRAST</t>
  </si>
  <si>
    <t>ABDOMEN WO W COTRAST</t>
  </si>
  <si>
    <t>MRI ANKLE WITH CONTRAST</t>
  </si>
  <si>
    <t>HIP MART WOW</t>
  </si>
  <si>
    <t>KNEE MART WOW</t>
  </si>
  <si>
    <t>MRI ABDOMEN WITH CONTRAST</t>
  </si>
  <si>
    <t>MRI ABDOMEN WITHOUT CONTRAST</t>
  </si>
  <si>
    <t>MRI ABDOMEN WITHOUT AND WITH CONTRAST</t>
  </si>
  <si>
    <t>MRA ABDDOMEN WITH RUNOFF</t>
  </si>
  <si>
    <t>MRI ARTHROGRAM HIP BILAT WO W</t>
  </si>
  <si>
    <t>MRI ARTHROGRAM HIP UNILAT WO W</t>
  </si>
  <si>
    <t>MRI ARTHROGRAM KNEE UNILAT WO W</t>
  </si>
  <si>
    <t>MRI ANKLE WITHOUT AND WITH CONTRAST</t>
  </si>
  <si>
    <t>ANKLE W CON</t>
  </si>
  <si>
    <t>ANKLE WO CON</t>
  </si>
  <si>
    <t>ANKLE WO W CO</t>
  </si>
  <si>
    <t>ANGIO EXTREMITY LOWER</t>
  </si>
  <si>
    <t>MRA EXTREMITY LOWER</t>
  </si>
  <si>
    <t>MRA EXTREMITY UPPER</t>
  </si>
  <si>
    <t xml:space="preserve">MRA NECK WITHOUT AND WITH CONTRAST </t>
  </si>
  <si>
    <t xml:space="preserve">MRA NECK WITH CONTAST </t>
  </si>
  <si>
    <t xml:space="preserve">MRA NECK WITHOUT CONTRAST </t>
  </si>
  <si>
    <t>XRAY MANDIBLE COMPLETE</t>
  </si>
  <si>
    <t>XRAY MANDIBLE PARTIAL</t>
  </si>
  <si>
    <t>XRAY MASTOIDS COMPLETE</t>
  </si>
  <si>
    <t>SHLDR MARTWOW</t>
  </si>
  <si>
    <t xml:space="preserve">MRI ARTHROGRAM SHOULDER WITHOUT AND WITH CONTRAST </t>
  </si>
  <si>
    <t xml:space="preserve">MRI ARTHROGRAM WRIST WITHOUT AND WITH CONTRAST </t>
  </si>
  <si>
    <t>MRI BRAIN WITH CONTRAST</t>
  </si>
  <si>
    <t xml:space="preserve">MRI BRAIN WITHOUT CONTRAST </t>
  </si>
  <si>
    <t>MRI BRAIN WITHOUT AND WITH CONTRAST</t>
  </si>
  <si>
    <t>MRI BREAST BILATERAL WITH CONTRAST</t>
  </si>
  <si>
    <t xml:space="preserve">MRI BREAST BILATERAL WITHOUT CONTRAST </t>
  </si>
  <si>
    <t>MBBXM</t>
  </si>
  <si>
    <t>BREAST BIOPSY BILATERAL WITH MARKER</t>
  </si>
  <si>
    <t>BIOPSY BREAST MRI VACUUM WITH MARKERS - 1ST LESION</t>
  </si>
  <si>
    <t xml:space="preserve">MRI BRACHIAL PLEXUS WITHOUT CONTRAST </t>
  </si>
  <si>
    <t>BRACHPLX L W</t>
  </si>
  <si>
    <t>MRI BRACHIAL PLEXUS WITH CONTRAST</t>
  </si>
  <si>
    <t>BRACHIAL PLEXUS MRI WITH CONTRAST</t>
  </si>
  <si>
    <t>MRI BRACHIAL PLEXUS WITHOUT AND WITH CONTRAST</t>
  </si>
  <si>
    <t>MRI BREAST UNILATERAL WITH CONTRAST</t>
  </si>
  <si>
    <t xml:space="preserve">MRI BREAST UNILATERAL WITHOUT CONTRAST </t>
  </si>
  <si>
    <t>MRI BREAST UNILATERAL WITHOUT AND WITH CONTRAST</t>
  </si>
  <si>
    <t xml:space="preserve">MRI CHEST WITH CONTRAST </t>
  </si>
  <si>
    <t xml:space="preserve">MRI CHEST WITHOUT CONTRAST </t>
  </si>
  <si>
    <t>MRI CHEST WITHOUT AND WITH CONTRAST</t>
  </si>
  <si>
    <t xml:space="preserve">MRI KNEE WITH CONTRAST </t>
  </si>
  <si>
    <t>KNEE W CON</t>
  </si>
  <si>
    <t>KNEE MRI W CONTRAST</t>
  </si>
  <si>
    <t>KNEE WO CON</t>
  </si>
  <si>
    <t>KNEE MRI WO CONTRAST</t>
  </si>
  <si>
    <t xml:space="preserve">MRI KNEE WITHOUT CONTRAST </t>
  </si>
  <si>
    <t>MRI KNEE WITHOUT AND WITH CONTRAST</t>
  </si>
  <si>
    <t>KNEE WO W CO</t>
  </si>
  <si>
    <t>KNEE MRI WOW CONTRAST</t>
  </si>
  <si>
    <t>XRAY BONE SURVEY</t>
  </si>
  <si>
    <t>XRAY WRIST AP &amp; LAT</t>
  </si>
  <si>
    <t>XRAY WRIST COMPLETE</t>
  </si>
  <si>
    <t>XRAY WRIST 3 VIEWS</t>
  </si>
  <si>
    <t>XRAY TOE</t>
  </si>
  <si>
    <t xml:space="preserve">XRAY TMJ UNILATERAL </t>
  </si>
  <si>
    <t xml:space="preserve">XRAY TMJ BILATERAL </t>
  </si>
  <si>
    <t>XRAY SPINE THORACIC 1 VIEW</t>
  </si>
  <si>
    <t>XRAY STERNUM</t>
  </si>
  <si>
    <t>XRAY SPINE THORACIC COMPLETE</t>
  </si>
  <si>
    <t>XRAY SPINE THORACIC 2 VIEWS</t>
  </si>
  <si>
    <t>XRAY SCOLIOSIS STANDING</t>
  </si>
  <si>
    <t>XRAY SPINE SINGLE</t>
  </si>
  <si>
    <t xml:space="preserve">US PELVIC </t>
  </si>
  <si>
    <t>US TRANSVAGINAL</t>
  </si>
  <si>
    <t xml:space="preserve">US TESTICULAR </t>
  </si>
  <si>
    <t xml:space="preserve">US TRANSRECTAL PROSTATE </t>
  </si>
  <si>
    <t>US THYROID</t>
  </si>
  <si>
    <t>US SACRAL DIMPLE</t>
  </si>
  <si>
    <t xml:space="preserve">US RENAL </t>
  </si>
  <si>
    <t xml:space="preserve">US PENILE </t>
  </si>
  <si>
    <t xml:space="preserve">US OB NUCHAL TRANSLUCENCY </t>
  </si>
  <si>
    <t>US OB SONO UNDER 13 WEEKS</t>
  </si>
  <si>
    <t>US OB SONO 13+ WEEKS</t>
  </si>
  <si>
    <t xml:space="preserve">US OB MULTIPLE </t>
  </si>
  <si>
    <t xml:space="preserve">US OB BIO PHYSICAL </t>
  </si>
  <si>
    <t>US NECK</t>
  </si>
  <si>
    <t>XRAY SPINE LUMBAR SINGLE VIEW</t>
  </si>
  <si>
    <t>XRAY SPINE LUMBAR COMPLETE</t>
  </si>
  <si>
    <t>XRAY SPINE LUMBAR AP&amp;LAT</t>
  </si>
  <si>
    <t>XRAY SKULL PARTIAL</t>
  </si>
  <si>
    <t>XRAY SKULL COMPLETE</t>
  </si>
  <si>
    <t>XRAY SINUS 3+ VIEWS</t>
  </si>
  <si>
    <t>XRAY SINUS LESS 3</t>
  </si>
  <si>
    <t>XRAY SACROILIAC JOINT</t>
  </si>
  <si>
    <t xml:space="preserve">US INFANT HIP </t>
  </si>
  <si>
    <t xml:space="preserve">US INFANT HEAD </t>
  </si>
  <si>
    <t>US SONOHYSTEROGRAM</t>
  </si>
  <si>
    <t>XRAY SHOULDER</t>
  </si>
  <si>
    <t>US OB AMNIOCENTESIS</t>
  </si>
  <si>
    <t xml:space="preserve">US FOOT </t>
  </si>
  <si>
    <t>US EXTREMITY WITHOUT DOPPLER</t>
  </si>
  <si>
    <t>XRAY SELLATURCICA</t>
  </si>
  <si>
    <t xml:space="preserve">US EXTREMITY VENOUS DOPPLER UNILATERAL </t>
  </si>
  <si>
    <t xml:space="preserve">US EXTREMITY VENOUS DOPPLER BILATERAL </t>
  </si>
  <si>
    <t>XRAY SPINE ENTIRE AP/LAT</t>
  </si>
  <si>
    <t>XRAY SPINE CERVICAL SINGLE</t>
  </si>
  <si>
    <t>US CAROTID DOPPLER</t>
  </si>
  <si>
    <t>XRAY SPINE CERVICAL COMPLETE</t>
  </si>
  <si>
    <t>XRAY SCAPULA</t>
  </si>
  <si>
    <t>XRAY SPINE CERVICAL AP &amp; LAT</t>
  </si>
  <si>
    <t>XRAY SPINE CERVICAL 4+ VIEWS</t>
  </si>
  <si>
    <t xml:space="preserve">US BREAST UNILATERAL OR BILATERAL </t>
  </si>
  <si>
    <t xml:space="preserve">BREAST SONO </t>
  </si>
  <si>
    <t xml:space="preserve">US AORTA SCREEN </t>
  </si>
  <si>
    <t>US ABDOMINAL AORTA</t>
  </si>
  <si>
    <t>US ANKLE</t>
  </si>
  <si>
    <t xml:space="preserve">US  ADRENAL </t>
  </si>
  <si>
    <t>XRAY SACRUM COCCYX</t>
  </si>
  <si>
    <t>US ABDOMEN COMPLETE</t>
  </si>
  <si>
    <t>XRAY RIB UNILATERAL W/ CXR</t>
  </si>
  <si>
    <t>XRAY RIB UNILATERAL 2 VIEWS</t>
  </si>
  <si>
    <t>XRAY RIB BILATERAL W/CXR</t>
  </si>
  <si>
    <t>XRAY RIB BILATERAL 3 VIEWS</t>
  </si>
  <si>
    <t>XRAY PHARNYX/ LARNYX</t>
  </si>
  <si>
    <t>XRAY PELVIS COMPLETE</t>
  </si>
  <si>
    <t>XRAY PELVIS 1 OR 2 VIEWS</t>
  </si>
  <si>
    <t>XRAY ORBITS COMPLETE</t>
  </si>
  <si>
    <t>XRAY ABDOMEN COMPLETE WITH CXR</t>
  </si>
  <si>
    <t>XRAY ACROMIOCLAVICULAR JOINT</t>
  </si>
  <si>
    <t>XRAY ANKLE AP &amp; LAT</t>
  </si>
  <si>
    <t>XRAY ANKLE 3+ VIEWS</t>
  </si>
  <si>
    <t>XRAY BONE AGE STUDY</t>
  </si>
  <si>
    <t xml:space="preserve">CT ABDOMEN WITH CONTRAST </t>
  </si>
  <si>
    <t>CT ABDOMEN WITHOUT CONTRAST</t>
  </si>
  <si>
    <t xml:space="preserve">CT ABDOMEN WITHOUT AND WITH CONTRAST </t>
  </si>
  <si>
    <t xml:space="preserve">CT ANGIO ABDOMEN </t>
  </si>
  <si>
    <t>CAA1</t>
  </si>
  <si>
    <t>CT ANGIO ABDOMEN</t>
  </si>
  <si>
    <t>CT ANGIOGRAM ABDOMEN WO AND W CONTRAST</t>
  </si>
  <si>
    <t>CAAP1</t>
  </si>
  <si>
    <t>CT ANGIO ABDOMEN AND PELVIS</t>
  </si>
  <si>
    <t>CACA1</t>
  </si>
  <si>
    <t xml:space="preserve">CT ANGIO CARDIAC </t>
  </si>
  <si>
    <t xml:space="preserve">CT ABDOMEN AND CHEST WITHOUT CONTRAST </t>
  </si>
  <si>
    <t xml:space="preserve">CT ABDOMEN AND CHEST WITHOUT AND WITH CONTRAST </t>
  </si>
  <si>
    <t>CT ABDOMEN AND CHEST WITH CONTRAST</t>
  </si>
  <si>
    <t xml:space="preserve">CT ANGIO CHEST NON CORONARY </t>
  </si>
  <si>
    <t>CACH1</t>
  </si>
  <si>
    <t>CAEL</t>
  </si>
  <si>
    <t>CAEU</t>
  </si>
  <si>
    <t xml:space="preserve">CT ANGIO EXTREMITY LOWER </t>
  </si>
  <si>
    <t xml:space="preserve">CT ANGIO EXTREMITY UPPER </t>
  </si>
  <si>
    <t>CT ANGIO HEAD</t>
  </si>
  <si>
    <t>CAH1</t>
  </si>
  <si>
    <t>CT ANGIO NECK</t>
  </si>
  <si>
    <t>CAN1</t>
  </si>
  <si>
    <t>XRAY LEG   TIB/FIB</t>
  </si>
  <si>
    <t>XRAY CLAVICLE</t>
  </si>
  <si>
    <t>CT NECK WITH CONTRAST</t>
  </si>
  <si>
    <t xml:space="preserve">CT NECK WITHOUT CONTRAST </t>
  </si>
  <si>
    <t xml:space="preserve">CT NECK WITHOUT AND WITH CONTRAST </t>
  </si>
  <si>
    <t>CT ORBITS WITH CONTRAST</t>
  </si>
  <si>
    <t>CT ORBITS WITHOUT CONTRAST</t>
  </si>
  <si>
    <t>CT ABDOMEN/PELVIS AND IVP</t>
  </si>
  <si>
    <t>CT IAC WITHOUT CONTAST</t>
  </si>
  <si>
    <t>CT IAC WITH CONTRAST</t>
  </si>
  <si>
    <t>CT HEAD WITHOUT AND WITH CONTRAST</t>
  </si>
  <si>
    <t xml:space="preserve">CT HEAD WITHOUT CONTRAST </t>
  </si>
  <si>
    <t>CT HEAD WITH CONTRAST</t>
  </si>
  <si>
    <t xml:space="preserve">CT EXTREMITY UPPER WITHOUT CONTAST </t>
  </si>
  <si>
    <t>CT EXTREMITY LOWER WITHOUT CONTRAST</t>
  </si>
  <si>
    <t>CT DENTAL MAPPING</t>
  </si>
  <si>
    <t>CT CARDIAC SCORING</t>
  </si>
  <si>
    <t>CT CHEST WITHOUT AND WITH CONTRAST</t>
  </si>
  <si>
    <t>CT CHEST WITHOUT CONTRAST</t>
  </si>
  <si>
    <t>CT CHEST WITH CONTRAST</t>
  </si>
  <si>
    <t>CT ABDOMEN / PELVIS WITH CONTRAST</t>
  </si>
  <si>
    <t>CT ABDOMEN / PELVIS WITHOUT CONTRAST</t>
  </si>
  <si>
    <t>CT ABDOMEN / PELVIS WITHOUT AND WITH CONTRAST</t>
  </si>
  <si>
    <t>CAPC1</t>
  </si>
  <si>
    <t>CT ABDOMEN/PELVIS AND CHEST WITH CONTRAST</t>
  </si>
  <si>
    <t>CT ABDOMEN/PELVIS AND CHEST WITHOUT CONTRAST</t>
  </si>
  <si>
    <t>CT ABDOMEN/PELVIS AND CHEST WITHOUT AND WITH CONTRAST</t>
  </si>
  <si>
    <t>CAPC2</t>
  </si>
  <si>
    <t>CAPC3</t>
  </si>
  <si>
    <t>CT GUIDANCE NEEDLE BIOPSY</t>
  </si>
  <si>
    <t>CIVP1</t>
  </si>
  <si>
    <t xml:space="preserve">CT ANGIO PELVIS </t>
  </si>
  <si>
    <t>CAPE1</t>
  </si>
  <si>
    <t>CT ANGIO PELVIS</t>
  </si>
  <si>
    <t>CT ANGIO RUNOFF</t>
  </si>
  <si>
    <t>CT ANGIO ABDOMINAL AORTA WITHOUT AND WITH CONTRAST</t>
  </si>
  <si>
    <t>CAR1</t>
  </si>
  <si>
    <t>CT EXTREMITY LOWER WITH CONTRAST</t>
  </si>
  <si>
    <t>CT EXTREMITY LOWER WITHOUT AND WITH CONTRAST</t>
  </si>
  <si>
    <t>CEL1</t>
  </si>
  <si>
    <t>CEL3</t>
  </si>
  <si>
    <t xml:space="preserve">CT EXTREMITY UPPER WITH CONTAST </t>
  </si>
  <si>
    <t xml:space="preserve">CT EXTREMITY UPPER WITHOUT AND WITH CONTAST </t>
  </si>
  <si>
    <t>CEU1</t>
  </si>
  <si>
    <t>CEU3</t>
  </si>
  <si>
    <t>CON1</t>
  </si>
  <si>
    <t>CONSULT MAMMOGRAM</t>
  </si>
  <si>
    <t>CONSULT ON OUTSIDE MAMMOGRAM</t>
  </si>
  <si>
    <t>CON2</t>
  </si>
  <si>
    <t>CONSULT ULTRASOUND</t>
  </si>
  <si>
    <t>CONSULTATION ON OUTSIDE ULTRASOUND</t>
  </si>
  <si>
    <t>CONSULT MRI</t>
  </si>
  <si>
    <t>CON3</t>
  </si>
  <si>
    <t>CONSULTATION ON OUTSIDE MRI</t>
  </si>
  <si>
    <t>CONSULT CT</t>
  </si>
  <si>
    <t>CON4</t>
  </si>
  <si>
    <t>CONSULTATION ON OUTSIDE CT</t>
  </si>
  <si>
    <t xml:space="preserve">CONSULT NUC MED </t>
  </si>
  <si>
    <t>CON5</t>
  </si>
  <si>
    <t xml:space="preserve">CONSULTATION ON OUTSIDE NUC MED </t>
  </si>
  <si>
    <t>CONSULT XRAY</t>
  </si>
  <si>
    <t>CON6</t>
  </si>
  <si>
    <t>CONSULTATION ON OUTSIDE XRAY</t>
  </si>
  <si>
    <t>CT PELVIS WITH CONTRAST</t>
  </si>
  <si>
    <t>CT PELVIS WITHOUT CONTRAST</t>
  </si>
  <si>
    <t>CT PELVIS WITHOUT AND WITH CONTRAST</t>
  </si>
  <si>
    <t xml:space="preserve">CT PITUITARY </t>
  </si>
  <si>
    <t>CT SINUS WITHOUT CONTRAST</t>
  </si>
  <si>
    <t>CT SMALL BOWEL</t>
  </si>
  <si>
    <t xml:space="preserve">CT SPINE CERVICAL WITHOUT CONTRAST </t>
  </si>
  <si>
    <t>CT SINUS INSTATRAK</t>
  </si>
  <si>
    <t>CT SPINE LUMBAR WITH CONTRAST</t>
  </si>
  <si>
    <t xml:space="preserve">CT SPINE LUMBAR WITHOUT CONTRAST </t>
  </si>
  <si>
    <t>CT SINUS MEDTRONICS</t>
  </si>
  <si>
    <t>CSMT</t>
  </si>
  <si>
    <t>CT SINUS STRYKER</t>
  </si>
  <si>
    <t xml:space="preserve">CT SPINE THORACIC WITHOUT CONTRAST </t>
  </si>
  <si>
    <t>CT THORAX LUNG SCREEN</t>
  </si>
  <si>
    <t>CT VIRTUAL COLONOSCOPY DIAGNOSTIC</t>
  </si>
  <si>
    <t>CT VIRTUAL COLONOSCOPY SCREENING</t>
  </si>
  <si>
    <t>XRAY CHEST SINGLE VIEW</t>
  </si>
  <si>
    <t>XRAY ELBOW 2 VIEWS</t>
  </si>
  <si>
    <t>XRAY ELBOW COMPLETE</t>
  </si>
  <si>
    <t>XRAY ESOPHAGUS</t>
  </si>
  <si>
    <t>XRAY FACIAL BONES</t>
  </si>
  <si>
    <t>XRAY FEMUR</t>
  </si>
  <si>
    <t>XRAY FINGER</t>
  </si>
  <si>
    <t>XRAY FOOT 2 VIEWS</t>
  </si>
  <si>
    <t>XRAY FOOT COMPLETE</t>
  </si>
  <si>
    <t>XRAY FOREARM</t>
  </si>
  <si>
    <t>XRAY HAND 2 VIEWS</t>
  </si>
  <si>
    <t>XRAY HAND COMPLETE</t>
  </si>
  <si>
    <t>XRAY HEEL</t>
  </si>
  <si>
    <t>XRAY HIP BILATERAL W/ PELVIS</t>
  </si>
  <si>
    <t>XRAY HUMERUS</t>
  </si>
  <si>
    <t>XRAY KNEE BILATERAL AP STANDING</t>
  </si>
  <si>
    <t>XRAY KNEE AP &amp; LAT</t>
  </si>
  <si>
    <t>XRAY KNEE 3+ VIEWS</t>
  </si>
  <si>
    <t>XRAY KNEE COMPLETE 4+VIEWS</t>
  </si>
  <si>
    <t>CT ORBITS WITHOUT AND WITH CONTRAST</t>
  </si>
  <si>
    <t xml:space="preserve">DIAG DIGITAL MAMMOGRAM </t>
  </si>
  <si>
    <t>UNILATERAL SCREENING MAMMOGRAM</t>
  </si>
  <si>
    <t>UNILATERAL MAMMOGRAM</t>
  </si>
  <si>
    <t xml:space="preserve">MAMMO SCREENING UNILATERAL </t>
  </si>
  <si>
    <t xml:space="preserve">MAMMO SCREENING BILATERAL </t>
  </si>
  <si>
    <t>BILATERAL SCREENING MAMMOGRAM</t>
  </si>
  <si>
    <t xml:space="preserve">MAMMO DIAGNOSTIC UNILATERAL </t>
  </si>
  <si>
    <t>MRI ELBOW WITH CONTRAST</t>
  </si>
  <si>
    <t>ELBOW W CONT</t>
  </si>
  <si>
    <t>ELBOW MRI W CONTRAST</t>
  </si>
  <si>
    <t>MRI ELBOW WITHOUT CONTRAST</t>
  </si>
  <si>
    <t>ELBOW WO CONT</t>
  </si>
  <si>
    <t>ELBOW MRI WO CONTRAST</t>
  </si>
  <si>
    <t>ELBOW MRI WOW CONTRAST</t>
  </si>
  <si>
    <t>ELBOWMRI WOW CONTRAST</t>
  </si>
  <si>
    <t>ELBOW WO W CO</t>
  </si>
  <si>
    <t>MRI ELBOW WITHOUT AND WITH CONTRAST</t>
  </si>
  <si>
    <t>MRI SHOULDER WITH CONTRAST</t>
  </si>
  <si>
    <t>MRI SHOULDER WITHOUT CONTRAST</t>
  </si>
  <si>
    <t>MRI SHOULDER WITHOUT AND WITH CONTRAST</t>
  </si>
  <si>
    <t>MRI FACE WITHOUT CONTRAST</t>
  </si>
  <si>
    <t>MRI FACE WITHOUT AND WITH CONTRAST</t>
  </si>
  <si>
    <t>MRI CARDIAC WITHOUT CONTRAST</t>
  </si>
  <si>
    <t>MRI CARDIAC WITHOUT AND WITH CONTRAST</t>
  </si>
  <si>
    <t>MRI COCCYX WITHOUT CONTRAST</t>
  </si>
  <si>
    <t>MRI IAC SCREENG WITHOUT AND WITH CONTRAST</t>
  </si>
  <si>
    <t>MRI LEG WITH CONTRAST</t>
  </si>
  <si>
    <t>MRI LEG WITHOUT CONTRAST</t>
  </si>
  <si>
    <t>MRI LEG WITHOUT AND WITH CONTRAST</t>
  </si>
  <si>
    <t>MRI NECK WITH CONTRAST</t>
  </si>
  <si>
    <t>MRI NECK WITHOUT CONTRAST</t>
  </si>
  <si>
    <t>MRI NECK WITHOUT AND WITH CONTRAST</t>
  </si>
  <si>
    <t>MRI HAND WITH CONTRAST</t>
  </si>
  <si>
    <t>MRI HAND WITHOUT CONTRAST</t>
  </si>
  <si>
    <t>MRI HAND WITHOUT AND WITH CONTRAST</t>
  </si>
  <si>
    <t>MRI ORBIT WITH CONTRAST</t>
  </si>
  <si>
    <t>MRI ORBIT WITHOUT CONTRAST</t>
  </si>
  <si>
    <t>MRI ORBIT WITHOUT AND WITH CONTRAST</t>
  </si>
  <si>
    <t>MRI FOOT WITH CONTRAST</t>
  </si>
  <si>
    <t>MRI FOOT WITHOUT CONTRAST</t>
  </si>
  <si>
    <t>MRI FOOT WITHOUT AND WITH CONTRAST</t>
  </si>
  <si>
    <t>MRI PELVIS WITH CONTRAST</t>
  </si>
  <si>
    <t>MRI PELVIS WITHOUT CONTRAST</t>
  </si>
  <si>
    <t>MRI PELVIS WITHOOUT AND WITH CONTRAST</t>
  </si>
  <si>
    <t>MRI PITUITARY WITH CONTRAST</t>
  </si>
  <si>
    <t>MRI PITUITARY WITHOUT AND WITH CONTRAST</t>
  </si>
  <si>
    <t>MRI SI JOINTS WITHOUT CONTRAST</t>
  </si>
  <si>
    <t>MRI SI JOINTS WITHOUT AND WITH CONTRAST</t>
  </si>
  <si>
    <t>MRI SACRUM WITHOUT CONTRAST</t>
  </si>
  <si>
    <t>MRI SACRUM WITHOUT AND WITH CONTRAST</t>
  </si>
  <si>
    <t>MRI THIGH WITH CONTRAST</t>
  </si>
  <si>
    <t>MRI THIGH WITHOUT CONTRAST</t>
  </si>
  <si>
    <t>MRI THIGH WITHOUT AND WITH CONTRAST</t>
  </si>
  <si>
    <t>MRI  ARM WITH CONTRAST</t>
  </si>
  <si>
    <t>MRI  ARM WITHOUT CONTRAST</t>
  </si>
  <si>
    <t>MRI  ARM WITHOUT AND WITH CONTRAST</t>
  </si>
  <si>
    <t>MRI WRIST WITH CONTRAST</t>
  </si>
  <si>
    <t>MRI WRIST WITHOUT CONTRAST</t>
  </si>
  <si>
    <t>MRI WRIST WITHOUT AND WITH CONTRAST</t>
  </si>
  <si>
    <t>XRAY NASAL BONES</t>
  </si>
  <si>
    <t>MRI SINUS SCREENING</t>
  </si>
  <si>
    <t xml:space="preserve">MRI BREAST BILATERAL WITHOUT AND WITH CONTRAST </t>
  </si>
  <si>
    <t>MRI MRCP</t>
  </si>
  <si>
    <t>MRI LS PLEXUS WITHOUT CONTRAST</t>
  </si>
  <si>
    <t>MRI LS PLEXUS WITHOUT AND WITH CONTRAST</t>
  </si>
  <si>
    <t>MRI LS PLEXUS WITH CONTRAST</t>
  </si>
  <si>
    <t>MRI HIP WITH CONTRAST</t>
  </si>
  <si>
    <t>MRI HIP WITHOUT CONTRAST</t>
  </si>
  <si>
    <t>MRI HIP WITHOUT AND WITH CONTRAST</t>
  </si>
  <si>
    <t>MRI ANKLE WITHOUT CONTRAST</t>
  </si>
  <si>
    <t>MRI ARM WITH CONTRAST</t>
  </si>
  <si>
    <t>MRI ARM WITHOUT AND WITH CONTRAST</t>
  </si>
  <si>
    <t>MRI ARM WITHOUT CONTRAST</t>
  </si>
  <si>
    <t>MRI PELVIS WITHOUT AND WITH CONTRAST</t>
  </si>
  <si>
    <t>MRI SACRUM WITH CONTRAST</t>
  </si>
  <si>
    <t>MRI TMJ WITH CONTRAST</t>
  </si>
  <si>
    <t>MRI TMJ WITHOUT CONTRAST</t>
  </si>
  <si>
    <t>MRI TMJ WITHOUT AND WITH CONTRAST</t>
  </si>
  <si>
    <t>MRI NEUROQUANT</t>
  </si>
  <si>
    <t>MRI SPINE CERVICAL WITH CONTRAST</t>
  </si>
  <si>
    <t>MRI SPINE CERVICAL WITHOUT CONTRAST</t>
  </si>
  <si>
    <t>MRI SPINE CERVICAL WITHOUT AND WITH CONTRAST</t>
  </si>
  <si>
    <t>MRI SPINE LUMBAR WITH CONTRAST</t>
  </si>
  <si>
    <t>MRI SPINE LUMBAR WITHOUT CONTRAST</t>
  </si>
  <si>
    <t>MRI SPINE LUMBAR WITHOUT AND WITH CONTRAST</t>
  </si>
  <si>
    <t>MRI SPINE THORACIC WITH CONTRAST</t>
  </si>
  <si>
    <t>MRI SPINE THORACIC WITHOUT CONTRAST</t>
  </si>
  <si>
    <t>MRI SPINE THORACIC WITHOUT AND WITH CONTRAST</t>
  </si>
  <si>
    <t>FLUORO ARTHROGRAM ANKLE</t>
  </si>
  <si>
    <t>FLUORO ARTHROGRAM ELBOW</t>
  </si>
  <si>
    <t>FLUORO ARTHROGRAM HIP</t>
  </si>
  <si>
    <t>FLUORO ARTHROGRAM KNEE</t>
  </si>
  <si>
    <t>FLUORO ARTHROGRAM SHOULDER</t>
  </si>
  <si>
    <t>FLUORO ARTHROGRAM WRIST</t>
  </si>
  <si>
    <t>FLUORO BARIUM ENEMA</t>
  </si>
  <si>
    <t>FLUORO BARIUM SWALLOW</t>
  </si>
  <si>
    <t>FLUORO CHEST</t>
  </si>
  <si>
    <t>FLUORO CYSTOGRAM COMPLETE</t>
  </si>
  <si>
    <t>FLUORO FISTULOGRAM</t>
  </si>
  <si>
    <t>FLUORO IVP</t>
  </si>
  <si>
    <t>FLUORO SMALL BOWEL</t>
  </si>
  <si>
    <t>FLUORO UPPER GI SERIES</t>
  </si>
  <si>
    <t>FLUORO UPPER GI WITH SMALL BOWEL</t>
  </si>
  <si>
    <t>FLUORO VOIDING CYSTOGRAM</t>
  </si>
  <si>
    <t>MRI CARDIAC WITH CONTRAST</t>
  </si>
  <si>
    <t>XRAY NECK SOFT TISS</t>
  </si>
  <si>
    <t>MRI COCCYX WITH CONTRAST</t>
  </si>
  <si>
    <t>MRI FACE WITH CONTRAST</t>
  </si>
  <si>
    <t>US ABDOMEN SINGLE ORGAN (LIMITED)</t>
  </si>
  <si>
    <t>SAL</t>
  </si>
  <si>
    <t>ABD SONO SINGLE ORGAN</t>
  </si>
  <si>
    <t>US ABDOMEN AND PELVIS</t>
  </si>
  <si>
    <t>ABD&amp;PELVIS SONO</t>
  </si>
  <si>
    <t>US AXILLA</t>
  </si>
  <si>
    <t>SAXL</t>
  </si>
  <si>
    <t>76882-1</t>
  </si>
  <si>
    <t>US JOINT EXTREMITY COMPLETE</t>
  </si>
  <si>
    <t>US JOINT EXTREMITY LIMITED</t>
  </si>
  <si>
    <t>SJEC</t>
  </si>
  <si>
    <t>SJEL</t>
  </si>
  <si>
    <t>19085-1</t>
  </si>
  <si>
    <t>UNILATERAL DIGITAL MAMMOGRAM</t>
  </si>
  <si>
    <t>FLUORO HSG - HYSTEROSALPINGOGRAM</t>
  </si>
  <si>
    <t xml:space="preserve"> </t>
  </si>
  <si>
    <t>BIOSPY BREAST MRI GUIDED, VACUUM ASSISTED NEEDLE, WITH MARKERS, 1ST LESION</t>
  </si>
  <si>
    <t>MAMMOGRAM, BILATERAL, DIGITAL FOR CLIP PLACEMENT</t>
  </si>
  <si>
    <t>MRI CONTRAST</t>
  </si>
  <si>
    <t>MUBXM</t>
  </si>
  <si>
    <t>BREAST BIOPSY UNILATERAL WITH MARKER</t>
  </si>
  <si>
    <t xml:space="preserve">BREAST MRI, UNILATERAL, WITHOUT AND WITH CONTRAST </t>
  </si>
  <si>
    <t>MAMMOGRAM, UNILATERAL, DIGITAL FOR CLIP PLACEMENT</t>
  </si>
  <si>
    <t>19086-1</t>
  </si>
  <si>
    <t>BIOPSY, BREAST, MRI GUIDED, VACUUM-ASSISTED, WITH MARKERS, ADDITONAL LESION</t>
  </si>
  <si>
    <t>76942-4</t>
  </si>
  <si>
    <t>ULTRASOUND GUIDANCE FOR NEEDLE PLACEMENT CYST ASPIRATION</t>
  </si>
  <si>
    <t>PUNCTURE ASPIRATION OF CYST OF BREAST</t>
  </si>
  <si>
    <t>MAMMOGRAM, UNILATERAL</t>
  </si>
  <si>
    <t>EACH ADDITIONAL CYST</t>
  </si>
  <si>
    <t>US GUIDED CYST ASPIRATION OF THE BREAST - SINGLE CYST</t>
  </si>
  <si>
    <t>US GUIDED CYST ASPIRATION OF THE BREAST - MULTIPLE CYSTS</t>
  </si>
  <si>
    <t>US GUIDED FINE NEEDLE ASPIRATION</t>
  </si>
  <si>
    <t>FINE NEEDLE ASPIRATION WITH IMAGING GUIDANCE BREAST</t>
  </si>
  <si>
    <t>FINE NEEDLE ASPIRATION - ADDITONAL LESION</t>
  </si>
  <si>
    <t>MUBC</t>
  </si>
  <si>
    <t>US CORE NEEDLE BIOPSY</t>
  </si>
  <si>
    <t>19083-1</t>
  </si>
  <si>
    <t>BIOPSY, BREAST, CORE NEEDLE WITHOUT MARKERS, 1ST LESION</t>
  </si>
  <si>
    <t>19084-1</t>
  </si>
  <si>
    <t>BIOPSY, BREAST, CORE NEEDLE WITHOUT MARKERS, ADDITIONAL LESION</t>
  </si>
  <si>
    <t>MUBV</t>
  </si>
  <si>
    <t>US VACUUM NEEDLE BIOPSY</t>
  </si>
  <si>
    <t>19083-2</t>
  </si>
  <si>
    <t>BIOPSY, BREAST, VACUUM ASSTD NEEDLE WITHOUT MARKERS, 1ST LESION</t>
  </si>
  <si>
    <t>19084-2</t>
  </si>
  <si>
    <t>BIOPSY, BREAST, VACUUM ASSTD NEEDLE WITHOUT MARKERS, ADDITIONAL LESION</t>
  </si>
  <si>
    <t>19083-3</t>
  </si>
  <si>
    <t>BIOPSY, BREAST, VACUUM ASSTD NEEDLE WITH MARKERS, 1ST LESION</t>
  </si>
  <si>
    <t>19084-3</t>
  </si>
  <si>
    <t>BIOPSY, BREAST, VACUUM ASSTD NEEDLE WITH MARKERS, ADDITIONAL LESION</t>
  </si>
  <si>
    <t>MAMMOGRAM, UNILATERAL FOR CLIP PLACEMENT</t>
  </si>
  <si>
    <t>US GUIDED BREAST CORE NEEDLE BIOPSY WITHOUT MARKERS</t>
  </si>
  <si>
    <t>US GUIDED BREAST CORE NEEDLE BIOPSY WITH MARKERS</t>
  </si>
  <si>
    <t>19083-4</t>
  </si>
  <si>
    <t>BIOPSY, BREAST, CORE NEEDLE WITH MARKERS, 1ST LESION</t>
  </si>
  <si>
    <t>19084-4</t>
  </si>
  <si>
    <t>BIOPSY, BREAST, CORE NEEDLE WITH MARKERS, ADDITIONAL LESION</t>
  </si>
  <si>
    <t>MAMMO GALACTOGRAM - SINGLE DUCT</t>
  </si>
  <si>
    <t>MAMMO GALACTOGRAM - MULTIPLE DUCTS</t>
  </si>
  <si>
    <t>GALACTOGRAM DUCTOGRAM MULTIPLE DUCTS</t>
  </si>
  <si>
    <t>BIOPSY MRI BREAST BILATERAL WITH MARKER</t>
  </si>
  <si>
    <t>BIOPSY MRI BREAST UNILATERAL WITH MARKER</t>
  </si>
  <si>
    <t xml:space="preserve">US GUIDED BREAST VACUUM ASSISTED BIOPSY WITHOUT MARKERS </t>
  </si>
  <si>
    <t xml:space="preserve">US GUIDED BREAST VACUUM ASSISTED BIOPSY WITH MARKERS </t>
  </si>
  <si>
    <t>BIOPSY US GUIDED BREAST, CORE NEEDLE, WITHOUT MARKERS</t>
  </si>
  <si>
    <t>BIOPSY US GUIDED BREAST, CORE NEEDLE, WITH MARKERS</t>
  </si>
  <si>
    <t xml:space="preserve">BIOPSY US GUIDED BREAST, VACUUM ASSISTED, WITHOUT MARKERS </t>
  </si>
  <si>
    <t xml:space="preserve">BIOPSY US GUIDED BREAST, VACUUM ASSISTED, WITH MARKERS </t>
  </si>
  <si>
    <t xml:space="preserve">BIOPSY US THYROID </t>
  </si>
  <si>
    <t>MUBCM</t>
  </si>
  <si>
    <t>MUBVM</t>
  </si>
  <si>
    <t>BIOPSY MAMMO GUIDED WIRE/ NEEDLE LOCALIZATION</t>
  </si>
  <si>
    <t>MGBW</t>
  </si>
  <si>
    <t>PLACEMENT OF BREAST LOCALIZATION DEVICE, 1ST LESION</t>
  </si>
  <si>
    <t>PLACEMENT OF BREAST LOCALIZATION DEVICE, ADDTNL LESION</t>
  </si>
  <si>
    <t>BIOPSY MAMMO STEREOTACTIC WITH MARKED AND SPECIMEN FILM</t>
  </si>
  <si>
    <t>MSVM</t>
  </si>
  <si>
    <t>19081-1</t>
  </si>
  <si>
    <t xml:space="preserve">BIOPSY, BREAST STEREOTACTIC GUIDED, VACUUM ASSISTED NEEDLE, WITH MARKERS AND SPECIMEN FILM, 1ST LESION </t>
  </si>
  <si>
    <t>19082-1</t>
  </si>
  <si>
    <t xml:space="preserve">BIOPSY, BREAST STEREOTACTIC GUIDED, VACUUM ASSISTED NEEDLE, WITH MARKERS AND SPECIMEN FILM, ADDTL LESION </t>
  </si>
  <si>
    <t>BIOPSY MRI BREAST WIRE/NEEDLE LOCALIZATION</t>
  </si>
  <si>
    <t>MMBW</t>
  </si>
  <si>
    <t>MRI GUIDED, PLACEMENT OF BREAST LOCALIZATION DEVICE, 1ST LESION</t>
  </si>
  <si>
    <t>BIOPSY US FNA WITH IMAGING GUIDANCE</t>
  </si>
  <si>
    <t>US GUIDED NEEDLE BIOPSY</t>
  </si>
  <si>
    <t>FINE NEEDLE ASPIRATION WITH IMAGING GUIDANCE, 1ST LESION</t>
  </si>
  <si>
    <t>FINE NEEDLE ASPIRATION WITH IMAGING GUIDANCE, ADDTL LESION</t>
  </si>
  <si>
    <t>FINE NEEDLE ASPIRATION WITH IMAGING GUIDANCE, THYROID, 1ST LESION</t>
  </si>
  <si>
    <t>BIOPSY MAMMO STEREOTACTIC WITH MARKER AND SPECIMEN FILM</t>
  </si>
  <si>
    <t>MRI GUIDED, PLACEMENT OF BREAST LOCALIZATION DEVICE, ADDITIONAL LESION</t>
  </si>
  <si>
    <t xml:space="preserve">MAMMOGRAM, UNILATERAL, DIGITAL </t>
  </si>
  <si>
    <t>BREAST ULTRASOUND UNILATERAL, COMPLETE</t>
  </si>
  <si>
    <t>BREAST ULTRASOUND UNILATERAL, LIMITED</t>
  </si>
  <si>
    <t>CPT6</t>
  </si>
  <si>
    <t xml:space="preserve">MAMMO DIAGNOSTIC BILATERAL </t>
  </si>
  <si>
    <t>VENOUS DUPLEX EXTREMITY COMPLETE BILATERAL STUDY</t>
  </si>
  <si>
    <t>VENOUS DUPLEX EXTREMITY UNILATERAL OR LIMITED STUDY</t>
  </si>
  <si>
    <t>VERTEBRAL FRACTURE ASSESSMENT (ONLY)</t>
  </si>
  <si>
    <t>FEMUR 1 VIEW</t>
  </si>
  <si>
    <t>FEMUR 2 OR MORE VIEWS</t>
  </si>
  <si>
    <t>SPINE ENTIRE THORACIC AND LUMBAR 1 VW</t>
  </si>
  <si>
    <t>SPINE ENTIRE THORACIC AND LUMBAR 2 OR 3 VWS</t>
  </si>
  <si>
    <t>SPINE ENTIRE THORACIC AND LUMBAR 4 OR 5 VWS</t>
  </si>
  <si>
    <t>SPINE ENTIRE THORACIC AND LUMBAR 6 OR MORE VWS</t>
  </si>
  <si>
    <t>HIPS BILATERAL 2-3 VWS (INCLUDES PELVIS IF PERFORMED CONCURRENTLY)</t>
  </si>
  <si>
    <t>HIPS BILATERAL 4 OR MORE VWS (INCLUDEES PELVIS IF PERFORMED CONCURRENTLY)</t>
  </si>
  <si>
    <t>HIPS BILAT 1 VW (INCLUDES PELVIS IF PERFORMED CONCURRENTLY)</t>
  </si>
  <si>
    <t>HIP UNILATERAL 1 VW (INCLUDES PELVIS IF PERFORMED CONCURRENTLY)</t>
  </si>
  <si>
    <t>HIP UNILATERAL 2 OR 3 VWS (INCLUDES PELVIS IF PERFORMED CONCURRENTLY)</t>
  </si>
  <si>
    <t>HIP UNILATERAL 4 OR MORE VWS (INCLUDES PELVIS IF PERFORMED CONCURRENTLY)</t>
  </si>
  <si>
    <t>BRACHIAL PLEXUS L MRI WITH CONTRAST</t>
  </si>
  <si>
    <t>MRI PITUITARY WITHOUT CONTRAST</t>
  </si>
  <si>
    <t>XRAY HIP UNILATERAL</t>
  </si>
  <si>
    <t>3D TOMOSYNTHESIS UNILATERAL</t>
  </si>
  <si>
    <t>3D TOMOSYNTHESIS BILATERAL</t>
  </si>
  <si>
    <t>3D TOMOSYNTHESIS SCREEN BILATERAL</t>
  </si>
  <si>
    <t>3D TOMOSYNTHESIS SCREEN UNILATERAL</t>
  </si>
  <si>
    <t>OB SONOGRAM LIMITED</t>
  </si>
  <si>
    <t>OB SONOGRAM FOLLOW UP</t>
  </si>
  <si>
    <t>77067-4</t>
  </si>
  <si>
    <t>77067-7</t>
  </si>
  <si>
    <t>77066-9</t>
  </si>
  <si>
    <t>77065-4</t>
  </si>
  <si>
    <t>77066-12</t>
  </si>
  <si>
    <t>77065-3</t>
  </si>
  <si>
    <t>77065-6</t>
  </si>
  <si>
    <t>XRAY CHEST 2 VIEWS</t>
  </si>
  <si>
    <t>CX1</t>
  </si>
  <si>
    <t>CX2</t>
  </si>
  <si>
    <t>CX3</t>
  </si>
  <si>
    <t>XRAY CHEST 3 VIEWS</t>
  </si>
  <si>
    <t>CHEST 3 VIEWS</t>
  </si>
  <si>
    <t>CHEST 2 VIEWS</t>
  </si>
  <si>
    <t>XRAY ABDOMEN SINGLE VIEW</t>
  </si>
  <si>
    <t>ABDOMEN SINGLE VIEW</t>
  </si>
  <si>
    <t>XRAY ABDOMEN 2 VIEWS</t>
  </si>
  <si>
    <t>ABDOMEN 2 VIEWS</t>
  </si>
  <si>
    <t>74018</t>
  </si>
  <si>
    <t>A9575</t>
  </si>
  <si>
    <t>10005-1</t>
  </si>
  <si>
    <t>10006-1</t>
  </si>
  <si>
    <t>ULTRASOUND, SOFT TISSUE OF HEAD AND NECK</t>
  </si>
  <si>
    <t>10005-3</t>
  </si>
  <si>
    <t>10006-3</t>
  </si>
  <si>
    <t>77049</t>
  </si>
  <si>
    <t>77047</t>
  </si>
  <si>
    <t>77049-3</t>
  </si>
  <si>
    <t>77048-2</t>
  </si>
  <si>
    <t>77048</t>
  </si>
  <si>
    <t>77046</t>
  </si>
  <si>
    <t>77048-1</t>
  </si>
  <si>
    <t>DEXA ONLY SCAN</t>
  </si>
  <si>
    <t>DEXA WITH VFA SCAN</t>
  </si>
  <si>
    <t>DEXA VFA</t>
  </si>
  <si>
    <t>DEXA WITH VFA</t>
  </si>
  <si>
    <t>VFA ONLY SCAN</t>
  </si>
  <si>
    <t>VFA</t>
  </si>
  <si>
    <t>US LIVER ELASTOGRAPHY COMPLETE</t>
  </si>
  <si>
    <t>SLEC</t>
  </si>
  <si>
    <t>ULTRASOUND ELASTOGRAPHY LIVER PARENCHYMA</t>
  </si>
  <si>
    <t>CX4</t>
  </si>
  <si>
    <t>CHEST 4 OR MORE VIEWS</t>
  </si>
  <si>
    <t>XRAY CHEST 4 OR MORE VIEWS</t>
  </si>
  <si>
    <t>CT SINUS AND/OR MAXILLOFACIAL WITH CONTRAST</t>
  </si>
  <si>
    <t>CS1</t>
  </si>
  <si>
    <t>CT SINUS/MAXILLOFACIAL WITH CONTRAST</t>
  </si>
  <si>
    <t>CT SINUS/MAXILLOFACIAL WITH CONT</t>
  </si>
  <si>
    <t>CPT</t>
  </si>
  <si>
    <t>CPT DESCRIPTIO</t>
  </si>
  <si>
    <t>WR GROSS CHARGES</t>
  </si>
  <si>
    <t>SELF PAY RATE</t>
  </si>
  <si>
    <t>US PELVIC LIMITED</t>
  </si>
  <si>
    <t>SPL</t>
  </si>
  <si>
    <t>PELVIC SONO LIMITED</t>
  </si>
  <si>
    <t>PELVIC SONOGRAM LTD OR FOLLOWUP</t>
  </si>
  <si>
    <t>XRAY ABDOMEN 3 OR MORE VIEWS</t>
  </si>
  <si>
    <t>AB3</t>
  </si>
  <si>
    <t>AB2</t>
  </si>
  <si>
    <t>ABDOMEN 3 OR MORE VIEWS</t>
  </si>
  <si>
    <t xml:space="preserve">ABDOMEN 3 OR MORE VIEWS </t>
  </si>
  <si>
    <t>MRI BREAST (FAST) WITHOUT AND WITH CONTRAST</t>
  </si>
  <si>
    <t>MFASTBB3</t>
  </si>
  <si>
    <t xml:space="preserve">FAST BREAST MRI WOW </t>
  </si>
  <si>
    <t>77049-4</t>
  </si>
  <si>
    <t>FAST BREAST MRI WOW BILATERAL</t>
  </si>
  <si>
    <t xml:space="preserve">CT SPINE CERVICAL WITHOUT AND WITH CONTRAST </t>
  </si>
  <si>
    <t>CSC3</t>
  </si>
  <si>
    <t>SPINE CERVICAL CT WO  W CONTRAST</t>
  </si>
  <si>
    <t>US RENAL ARTERY DUPLEX SCAN BOTH KIDNEYS</t>
  </si>
  <si>
    <t>US RENAL ARTERY DUPLEX SCAN SINGLE KIDNEY</t>
  </si>
  <si>
    <t>SR2</t>
  </si>
  <si>
    <t>SR1</t>
  </si>
  <si>
    <t>RENAL ARTERY DUPLEX BOTH KIDNEYS</t>
  </si>
  <si>
    <t>RENAL ARTERY DUPLEX SINGLE KIDNEY</t>
  </si>
  <si>
    <t>93975-2</t>
  </si>
  <si>
    <t>93976-1</t>
  </si>
  <si>
    <t>RENAL ARTERY DUPLEX SCAN BOTH KIDNEYS</t>
  </si>
  <si>
    <t>RENAL ARTERY DUPLEX SCAN SINGLE KIDNEY</t>
  </si>
  <si>
    <t>CT CHEST WITH CONTRAST DIAGNOSTIC</t>
  </si>
  <si>
    <t>CT CHEST WITHOUT AND WITH CONTRAST DIAGNOSTIC</t>
  </si>
  <si>
    <t xml:space="preserve">CT CHEST WITHOUT CONTRAST DIAGNOSTIC </t>
  </si>
  <si>
    <t>THORAX CT WITHOUT CONTRAST DIAGNOSTIC</t>
  </si>
  <si>
    <t>CT CHEST WITH CONTRAST DIAGNOSTIC DIAGNOSTIC</t>
  </si>
  <si>
    <t xml:space="preserve">CT CHEST WITHOUT CONTRAST DIAGNOSTIC DIAGNOSTIC </t>
  </si>
  <si>
    <t>CT CHEST WITHOUT AND WITH CONTRAST DIAGNOSTIC DIAGNOSTIC</t>
  </si>
  <si>
    <t xml:space="preserve">THORAX CT WITHOUT CONTRAST DIAGNOSTIC </t>
  </si>
  <si>
    <t xml:space="preserve">THORAC CT WO W CONTRAST DIAGNOSTIC </t>
  </si>
  <si>
    <t>3D RENDER REQ INDEPEND WRKSTN</t>
  </si>
  <si>
    <t>CT THORACIC SPINE W/ DYE</t>
  </si>
  <si>
    <t>Mid-Atlantic Region</t>
  </si>
  <si>
    <t>Self-Pay Rates</t>
  </si>
  <si>
    <t>Modality</t>
  </si>
  <si>
    <t>Internal Code</t>
  </si>
  <si>
    <t>Description</t>
  </si>
  <si>
    <t>Self Pay Rate</t>
  </si>
  <si>
    <t>Updates</t>
  </si>
  <si>
    <t>IR</t>
  </si>
  <si>
    <t>G10005</t>
  </si>
  <si>
    <t>FINE NEEDLE ASPIRATION WITH IMAGING GUIDANCE BREAS</t>
  </si>
  <si>
    <t>G10006</t>
  </si>
  <si>
    <t>G10035</t>
  </si>
  <si>
    <t>PLCMNT OF SOFT TISSUE LOCAL DEVICE</t>
  </si>
  <si>
    <t>G10160</t>
  </si>
  <si>
    <t>PUNCTURE DRAINAGE OF LESION</t>
  </si>
  <si>
    <t>G19000</t>
  </si>
  <si>
    <t>G19001</t>
  </si>
  <si>
    <t>G19081</t>
  </si>
  <si>
    <t>BX BREAST 1ST LESION STRTCTC</t>
  </si>
  <si>
    <t>G19082</t>
  </si>
  <si>
    <t>BX BREAST ADD LESION</t>
  </si>
  <si>
    <t>G19083</t>
  </si>
  <si>
    <t>BX BREAST 1ST LESION US IMG</t>
  </si>
  <si>
    <t>G19084</t>
  </si>
  <si>
    <t>BX BREAST ADD LESION US IMAG</t>
  </si>
  <si>
    <t>G19085</t>
  </si>
  <si>
    <t>BX BREAST 1ST LESION MR IMAG</t>
  </si>
  <si>
    <t>G19086</t>
  </si>
  <si>
    <t>BX BREAST ADD LESION MR IMAG</t>
  </si>
  <si>
    <t>G19285</t>
  </si>
  <si>
    <t>PERQ DEV BREAST 1ST US IMAG</t>
  </si>
  <si>
    <t>G19287</t>
  </si>
  <si>
    <t>MRI GUIDED, PLACEMENT OF BREAST LOCALIZATION DEVIC</t>
  </si>
  <si>
    <t>G19499</t>
  </si>
  <si>
    <t>INJECTIONS</t>
  </si>
  <si>
    <t>G20206</t>
  </si>
  <si>
    <t>NEEDLE BIOPSY MUSCLE</t>
  </si>
  <si>
    <t>G20550</t>
  </si>
  <si>
    <t>INJ SINGLE TENDON SHEATH/LIG</t>
  </si>
  <si>
    <t>G20551</t>
  </si>
  <si>
    <t>INJ TENDON ORIGIN/INSERTION</t>
  </si>
  <si>
    <t>G20552</t>
  </si>
  <si>
    <t>INJ TRIGGER POINT 1/2 MUSCL</t>
  </si>
  <si>
    <t>G20560</t>
  </si>
  <si>
    <t>NDL INSJ W/O NJX 1 OR 2 MUSC</t>
  </si>
  <si>
    <t>G20604</t>
  </si>
  <si>
    <t>DRAIN/INJ JOINT/BURSA W/US</t>
  </si>
  <si>
    <t>G20606</t>
  </si>
  <si>
    <t>G20611</t>
  </si>
  <si>
    <t>ASPIR &amp;/OR INJ MAJ JNT US GDE</t>
  </si>
  <si>
    <t>G20612</t>
  </si>
  <si>
    <t>ASPIRATE/INJ GANGLION CYST</t>
  </si>
  <si>
    <t>G23350</t>
  </si>
  <si>
    <t>G25246</t>
  </si>
  <si>
    <t>G27093</t>
  </si>
  <si>
    <t>INJ HIP ARTHRO</t>
  </si>
  <si>
    <t>G27096</t>
  </si>
  <si>
    <t>INJ SACROILIAC JNT ARTHRO</t>
  </si>
  <si>
    <t>G36416</t>
  </si>
  <si>
    <t>G38505</t>
  </si>
  <si>
    <t>NEEDLE BIOPSY LYMPH NODES</t>
  </si>
  <si>
    <t>G58340</t>
  </si>
  <si>
    <t>G60300</t>
  </si>
  <si>
    <t>ASPIR/INJ THYROID CYST</t>
  </si>
  <si>
    <t>G64450</t>
  </si>
  <si>
    <t>N BLOCK OTHER PERIPHERAL</t>
  </si>
  <si>
    <t>DIAGNOSTIC</t>
  </si>
  <si>
    <t>G70100</t>
  </si>
  <si>
    <t>G70110</t>
  </si>
  <si>
    <t>G70150</t>
  </si>
  <si>
    <t>G70160</t>
  </si>
  <si>
    <t>G70200</t>
  </si>
  <si>
    <t>G70210</t>
  </si>
  <si>
    <t>G70220</t>
  </si>
  <si>
    <t>G70250</t>
  </si>
  <si>
    <t>G70260</t>
  </si>
  <si>
    <t>G70328</t>
  </si>
  <si>
    <t>X-RAY EXAM OF JAW JOINT</t>
  </si>
  <si>
    <t>G70330</t>
  </si>
  <si>
    <t>G70336</t>
  </si>
  <si>
    <t>G70360</t>
  </si>
  <si>
    <t>CT</t>
  </si>
  <si>
    <t>G70450</t>
  </si>
  <si>
    <t>G70460</t>
  </si>
  <si>
    <t>G70470</t>
  </si>
  <si>
    <t>G70480</t>
  </si>
  <si>
    <t>G70481</t>
  </si>
  <si>
    <t>G70482</t>
  </si>
  <si>
    <t>G70486</t>
  </si>
  <si>
    <t>G70487</t>
  </si>
  <si>
    <t>CT MAXILLOFACIAL W/DYE</t>
  </si>
  <si>
    <t>G70488</t>
  </si>
  <si>
    <t>CT SINUS/TMJ/MAXILLO W/WO DYE</t>
  </si>
  <si>
    <t>G70490</t>
  </si>
  <si>
    <t>G70491</t>
  </si>
  <si>
    <t>G70492</t>
  </si>
  <si>
    <t>G70496</t>
  </si>
  <si>
    <t>G70498</t>
  </si>
  <si>
    <t>G70540</t>
  </si>
  <si>
    <t>G70542</t>
  </si>
  <si>
    <t>G70543</t>
  </si>
  <si>
    <t>G70544</t>
  </si>
  <si>
    <t>G70547</t>
  </si>
  <si>
    <t>G70548</t>
  </si>
  <si>
    <t>G70549</t>
  </si>
  <si>
    <t>G70551</t>
  </si>
  <si>
    <t>G70552</t>
  </si>
  <si>
    <t>G70553</t>
  </si>
  <si>
    <t>G70554</t>
  </si>
  <si>
    <t>MRA BRAIN</t>
  </si>
  <si>
    <t>G71045</t>
  </si>
  <si>
    <t>G71046</t>
  </si>
  <si>
    <t>G71047</t>
  </si>
  <si>
    <t>G71048</t>
  </si>
  <si>
    <t>G71100</t>
  </si>
  <si>
    <t>G71101</t>
  </si>
  <si>
    <t>G71110</t>
  </si>
  <si>
    <t>G71111</t>
  </si>
  <si>
    <t>G71120</t>
  </si>
  <si>
    <t>G71130</t>
  </si>
  <si>
    <t>XRAY STERNOCLAV JNT(S) 3+VW</t>
  </si>
  <si>
    <t>G71250</t>
  </si>
  <si>
    <t>G71260</t>
  </si>
  <si>
    <t>G71270</t>
  </si>
  <si>
    <t>G71271</t>
  </si>
  <si>
    <t>CT THORAX LUNG CANCER SCR C</t>
  </si>
  <si>
    <t>G71275</t>
  </si>
  <si>
    <t>CT ANGIO CHEST NON CORONARY</t>
  </si>
  <si>
    <t>G71550</t>
  </si>
  <si>
    <t>G71552</t>
  </si>
  <si>
    <t>G71555</t>
  </si>
  <si>
    <t>G72020</t>
  </si>
  <si>
    <t>G72040</t>
  </si>
  <si>
    <t>G72050</t>
  </si>
  <si>
    <t>G72052</t>
  </si>
  <si>
    <t>G72070</t>
  </si>
  <si>
    <t>G72072</t>
  </si>
  <si>
    <t>THORACIC SP 3 VW</t>
  </si>
  <si>
    <t>G72074</t>
  </si>
  <si>
    <t>G72080</t>
  </si>
  <si>
    <t>THORACOLUMBAR SP 2 VW</t>
  </si>
  <si>
    <t>G72081</t>
  </si>
  <si>
    <t>G72082</t>
  </si>
  <si>
    <t>G72084</t>
  </si>
  <si>
    <t>X-RAY EXAM ENTIRE SPI 6/&gt;VW</t>
  </si>
  <si>
    <t>G72100</t>
  </si>
  <si>
    <t>G72110</t>
  </si>
  <si>
    <t>G72114</t>
  </si>
  <si>
    <t>LUMBOSACRAL SP W BEND</t>
  </si>
  <si>
    <t>G72125</t>
  </si>
  <si>
    <t>G72128</t>
  </si>
  <si>
    <t>G72129</t>
  </si>
  <si>
    <t>CT THORACIC SPINE W/DYE</t>
  </si>
  <si>
    <t>G72131</t>
  </si>
  <si>
    <t>CT LUMBAR SPINE WITHOUT CONT</t>
  </si>
  <si>
    <t>G72141</t>
  </si>
  <si>
    <t>G72142</t>
  </si>
  <si>
    <t>G72146</t>
  </si>
  <si>
    <t>G72148</t>
  </si>
  <si>
    <t>G72149</t>
  </si>
  <si>
    <t>G72156</t>
  </si>
  <si>
    <t>G72157</t>
  </si>
  <si>
    <t>G72158</t>
  </si>
  <si>
    <t>G72170</t>
  </si>
  <si>
    <t>G72190</t>
  </si>
  <si>
    <t>G72191</t>
  </si>
  <si>
    <t>G72192</t>
  </si>
  <si>
    <t>G72193</t>
  </si>
  <si>
    <t>G72194</t>
  </si>
  <si>
    <t>G72195</t>
  </si>
  <si>
    <t>G72196</t>
  </si>
  <si>
    <t>MRI PELVIS W/DYE</t>
  </si>
  <si>
    <t>G72197</t>
  </si>
  <si>
    <t>G72200</t>
  </si>
  <si>
    <t>G72202</t>
  </si>
  <si>
    <t>XRAY EXAM SI JOINTS 3/&gt;VWS</t>
  </si>
  <si>
    <t>G72220</t>
  </si>
  <si>
    <t>G73000</t>
  </si>
  <si>
    <t>G73010</t>
  </si>
  <si>
    <t>G73020</t>
  </si>
  <si>
    <t>XRAY EXAM OF SHOULDER</t>
  </si>
  <si>
    <t>G73030</t>
  </si>
  <si>
    <t>G73050</t>
  </si>
  <si>
    <t>G73060</t>
  </si>
  <si>
    <t>G73070</t>
  </si>
  <si>
    <t>G73080</t>
  </si>
  <si>
    <t>G73090</t>
  </si>
  <si>
    <t>G73100</t>
  </si>
  <si>
    <t>G73110</t>
  </si>
  <si>
    <t>G73120</t>
  </si>
  <si>
    <t>G73130</t>
  </si>
  <si>
    <t>G73140</t>
  </si>
  <si>
    <t>G73200</t>
  </si>
  <si>
    <t>CT EXTREMITY UPPER WITHOUT CONTAST</t>
  </si>
  <si>
    <t>G73202</t>
  </si>
  <si>
    <t>CT EXTREMITY UPPER WITHOUT AND WITH CONTAST</t>
  </si>
  <si>
    <t>G73218</t>
  </si>
  <si>
    <t>MRI UPPER EXT NON JNT W/O DYE</t>
  </si>
  <si>
    <t>G73219</t>
  </si>
  <si>
    <t>MRI UPPER EXTREMITY W/DYE</t>
  </si>
  <si>
    <t>G73220</t>
  </si>
  <si>
    <t>MRI UPPER EXT NON JNT W&amp;WO DYE</t>
  </si>
  <si>
    <t>G73221</t>
  </si>
  <si>
    <t>MRI UPPER EXT JOINT W/O DYE</t>
  </si>
  <si>
    <t>G73222</t>
  </si>
  <si>
    <t>MRI UPPER EXT JOINT W/DYE</t>
  </si>
  <si>
    <t>G73223</t>
  </si>
  <si>
    <t>MRI UPPER EXT JOINT W&amp;W/O DYE</t>
  </si>
  <si>
    <t>G73501</t>
  </si>
  <si>
    <t>HIP UNILATERAL 1 VW (INCLUDES PELVIS IF PERFORMED</t>
  </si>
  <si>
    <t>G73502</t>
  </si>
  <si>
    <t>HIP UNILATERAL 2 OR 3 VWS (INCLUDES PELVIS IF PERF</t>
  </si>
  <si>
    <t>G73503</t>
  </si>
  <si>
    <t>X-RAY EXAM HIP UNI 4/&gt; VIEWS</t>
  </si>
  <si>
    <t>G73521</t>
  </si>
  <si>
    <t>HIPS BILAT 1 VW (INCLUDES PELVIS IF PERFORMED CONC</t>
  </si>
  <si>
    <t>G73522</t>
  </si>
  <si>
    <t>HIPS BILATERAL 2-3 VWS (INCLUDES PELVIS IF PERFORM</t>
  </si>
  <si>
    <t>G73523</t>
  </si>
  <si>
    <t>HIPS BILATERAL 5+VIEWS</t>
  </si>
  <si>
    <t>G73525</t>
  </si>
  <si>
    <t>G73552</t>
  </si>
  <si>
    <t>G73560</t>
  </si>
  <si>
    <t>G73562</t>
  </si>
  <si>
    <t>G73564</t>
  </si>
  <si>
    <t>G73565</t>
  </si>
  <si>
    <t>G73590</t>
  </si>
  <si>
    <t>G73600</t>
  </si>
  <si>
    <t>G73610</t>
  </si>
  <si>
    <t>G73620</t>
  </si>
  <si>
    <t>G73630</t>
  </si>
  <si>
    <t>G73650</t>
  </si>
  <si>
    <t>G73660</t>
  </si>
  <si>
    <t>G73700</t>
  </si>
  <si>
    <t>G73718</t>
  </si>
  <si>
    <t>MRI LOWER EXT NON JNT W/O DYE</t>
  </si>
  <si>
    <t>G73720</t>
  </si>
  <si>
    <t>MRI LOWER EXT NON NJT W/WO DY</t>
  </si>
  <si>
    <t>G73721</t>
  </si>
  <si>
    <t>MRI LOWER EXT JOINT W/O DYE</t>
  </si>
  <si>
    <t>G73722</t>
  </si>
  <si>
    <t>MRI JOINT OF LWR EXTR W/DYE</t>
  </si>
  <si>
    <t>G73723</t>
  </si>
  <si>
    <t>MRI LOWER EXT JOINT W&amp;W/O DYE</t>
  </si>
  <si>
    <t>G74018</t>
  </si>
  <si>
    <t>G74019</t>
  </si>
  <si>
    <t>G74021</t>
  </si>
  <si>
    <t>RAD EXAM, ABD 3 OR MORE VIEWS</t>
  </si>
  <si>
    <t>G74022</t>
  </si>
  <si>
    <t>G74150</t>
  </si>
  <si>
    <t>G74160</t>
  </si>
  <si>
    <t>G74170</t>
  </si>
  <si>
    <t>G74174</t>
  </si>
  <si>
    <t>G74175</t>
  </si>
  <si>
    <t>G74176</t>
  </si>
  <si>
    <t>G74177</t>
  </si>
  <si>
    <t>G74178</t>
  </si>
  <si>
    <t>G74181</t>
  </si>
  <si>
    <t>G74182</t>
  </si>
  <si>
    <t>G74183</t>
  </si>
  <si>
    <t>G74185</t>
  </si>
  <si>
    <t>G74220</t>
  </si>
  <si>
    <t>G74221</t>
  </si>
  <si>
    <t>X-RAY XM ESOPHAGUS 2CNTRST</t>
  </si>
  <si>
    <t>G74230</t>
  </si>
  <si>
    <t>SWALLOWING FUNC</t>
  </si>
  <si>
    <t>G74240</t>
  </si>
  <si>
    <t>G74246</t>
  </si>
  <si>
    <t>UPPER GI W AIR WO KUB</t>
  </si>
  <si>
    <t>G74261</t>
  </si>
  <si>
    <t>G74263</t>
  </si>
  <si>
    <t>G74740</t>
  </si>
  <si>
    <t>G75571</t>
  </si>
  <si>
    <t>G76000</t>
  </si>
  <si>
    <t>G76098</t>
  </si>
  <si>
    <t>X-RAY EXAM SURGICAL SPECIMEN</t>
  </si>
  <si>
    <t>CONSULT</t>
  </si>
  <si>
    <t>G76140U</t>
  </si>
  <si>
    <t>G76140C</t>
  </si>
  <si>
    <t>G76140MR</t>
  </si>
  <si>
    <t>G76140X</t>
  </si>
  <si>
    <t>G76140M</t>
  </si>
  <si>
    <t>G76376</t>
  </si>
  <si>
    <t>G76377</t>
  </si>
  <si>
    <t>ULTRASOUND</t>
  </si>
  <si>
    <t>G76536</t>
  </si>
  <si>
    <t>G76604</t>
  </si>
  <si>
    <t>US OF THE CHEST</t>
  </si>
  <si>
    <t>G76641</t>
  </si>
  <si>
    <t>G76642</t>
  </si>
  <si>
    <t>G76700</t>
  </si>
  <si>
    <t>G76705</t>
  </si>
  <si>
    <t>G76706</t>
  </si>
  <si>
    <t>G76770</t>
  </si>
  <si>
    <t>US RETROPERITONEUM COMP</t>
  </si>
  <si>
    <t>G76775</t>
  </si>
  <si>
    <t>US RETROPERITONEUM LTD</t>
  </si>
  <si>
    <t>G76800</t>
  </si>
  <si>
    <t>G76801</t>
  </si>
  <si>
    <t>G76802</t>
  </si>
  <si>
    <t>US &lt;14 WKS EA ADDL GST</t>
  </si>
  <si>
    <t>G76805</t>
  </si>
  <si>
    <t>US OB &gt;14 WKS SGL/1ST GST</t>
  </si>
  <si>
    <t>G76810</t>
  </si>
  <si>
    <t>OB US &gt;= 14 WKS ADDL FETUS</t>
  </si>
  <si>
    <t>G76811</t>
  </si>
  <si>
    <t>G76812</t>
  </si>
  <si>
    <t>G76813</t>
  </si>
  <si>
    <t>OB US NUCHAL MEAS 1 GEST</t>
  </si>
  <si>
    <t>G76815</t>
  </si>
  <si>
    <t>US OB LTD HRTBT/LOC 1+FETUS</t>
  </si>
  <si>
    <t>G76816</t>
  </si>
  <si>
    <t>S OB F/U RE-EVAL PER FETUS</t>
  </si>
  <si>
    <t>G76817</t>
  </si>
  <si>
    <t>G76818</t>
  </si>
  <si>
    <t>FETAL BIO PRO W/NON STR</t>
  </si>
  <si>
    <t>G76819</t>
  </si>
  <si>
    <t>G76820</t>
  </si>
  <si>
    <t>DOPPLER VELOCIMETRY FETAL UMBILICAL ARTERY</t>
  </si>
  <si>
    <t>G76830</t>
  </si>
  <si>
    <t>G76831</t>
  </si>
  <si>
    <t>US HYSTEROGRPH</t>
  </si>
  <si>
    <t>G76856</t>
  </si>
  <si>
    <t>S PELVIC NON OB COMP</t>
  </si>
  <si>
    <t>G76857</t>
  </si>
  <si>
    <t>US PELVIC NON OB LTD OR F/U</t>
  </si>
  <si>
    <t>G76870</t>
  </si>
  <si>
    <t>G76872</t>
  </si>
  <si>
    <t>G76881</t>
  </si>
  <si>
    <t>G76882</t>
  </si>
  <si>
    <t>G76883</t>
  </si>
  <si>
    <t>ULTRASOUND NERVE(S) AND ACCOMP STRUCT PER EXTREM</t>
  </si>
  <si>
    <t>G76885</t>
  </si>
  <si>
    <t>G76942</t>
  </si>
  <si>
    <t>US GUIDANCE/ NEEDLE BIOPSY</t>
  </si>
  <si>
    <t>G76981</t>
  </si>
  <si>
    <t>G76998</t>
  </si>
  <si>
    <t>X-RAY SM ESOPHAGUS 2CNTRST</t>
  </si>
  <si>
    <t>G769991</t>
  </si>
  <si>
    <t>SUPERFICIAL SOFT TISSUE ULTRASOUND</t>
  </si>
  <si>
    <t>G77002</t>
  </si>
  <si>
    <t>G77011</t>
  </si>
  <si>
    <t>CT SCAN FOR LOCALIZATION</t>
  </si>
  <si>
    <t>G77046</t>
  </si>
  <si>
    <t>G77047</t>
  </si>
  <si>
    <t>G77048</t>
  </si>
  <si>
    <t>G77049</t>
  </si>
  <si>
    <t>TOMO</t>
  </si>
  <si>
    <t>G77061</t>
  </si>
  <si>
    <t>DIGITAL BREAST TOMOSNY UNI</t>
  </si>
  <si>
    <t>G77062</t>
  </si>
  <si>
    <t>DIGITAL BREAST TOMOSNY BI</t>
  </si>
  <si>
    <t>G77063</t>
  </si>
  <si>
    <t>MAMMOGRAMS</t>
  </si>
  <si>
    <t>G77065</t>
  </si>
  <si>
    <t>DIAG MAMMO INCL CAD UNI</t>
  </si>
  <si>
    <t>G77066</t>
  </si>
  <si>
    <t>DIAG MAMMO INCL CAD BI</t>
  </si>
  <si>
    <t>G77067</t>
  </si>
  <si>
    <t>SCREENING MAMMO BI INCL CAD</t>
  </si>
  <si>
    <t>G77072</t>
  </si>
  <si>
    <t>G77073</t>
  </si>
  <si>
    <t>BONE LENGTH STUDIES</t>
  </si>
  <si>
    <t>G77074</t>
  </si>
  <si>
    <t>SKELETAL SURVEY LTD</t>
  </si>
  <si>
    <t>G77080</t>
  </si>
  <si>
    <t>G77081</t>
  </si>
  <si>
    <t>BONE DENSITY/DEXA PERIPHER</t>
  </si>
  <si>
    <t>G77085</t>
  </si>
  <si>
    <t>G77086</t>
  </si>
  <si>
    <t>G93880</t>
  </si>
  <si>
    <t>G93970</t>
  </si>
  <si>
    <t>G93971</t>
  </si>
  <si>
    <t>VENOUS DUPLEX EXTREMITY UNILATERAL OR LIMITED STUD</t>
  </si>
  <si>
    <t>G93975</t>
  </si>
  <si>
    <t>US DUP ABD/PELV ORGANS COMPS</t>
  </si>
  <si>
    <t>G93976</t>
  </si>
  <si>
    <t>G96372</t>
  </si>
  <si>
    <t>THERAPEUTIC PROPHYLACTIC OR DIAG INJ OR INTRA</t>
  </si>
  <si>
    <t>G99996</t>
  </si>
  <si>
    <t>Last Revised 7/18/24</t>
  </si>
  <si>
    <t>Added CPT and Fee</t>
  </si>
  <si>
    <t>Retail</t>
  </si>
  <si>
    <t>Breast Arterial Calcification (BAC)</t>
  </si>
  <si>
    <t>updated 7/18 (2.5 x DC Medicare)</t>
  </si>
  <si>
    <t>Updated Fee</t>
  </si>
  <si>
    <t xml:space="preserve">Corrected Exam 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</si>
</sst>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62"/>
      <name val="Calibri"/>
      <family val="2"/>
    </font>
    <font>
      <sz val="8"/>
      <name val="MS Sans Serif"/>
      <family val="2"/>
    </font>
    <font>
      <sz val="10"/>
      <name val="MS Sans Serif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9"/>
      <color rgb="FF000000"/>
      <name val="Calibri"/>
      <family val="2"/>
    </font>
    <font>
      <sz val="10"/>
      <color rgb="FF000000"/>
      <name val="MS Sans Serif"/>
      <family val="2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0" fillId="0" borderId="0" xfId="0" quotePrefix="1"/>
    <xf numFmtId="0" fontId="2" fillId="0" borderId="0" xfId="0" quotePrefix="1" applyFont="1"/>
    <xf numFmtId="0" fontId="2" fillId="0" borderId="0" xfId="0" applyFont="1"/>
    <xf numFmtId="0" fontId="2" fillId="2" borderId="0" xfId="0" applyFont="1" applyFill="1"/>
    <xf numFmtId="0" fontId="0" fillId="3" borderId="0" xfId="0" applyFill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2" fillId="2" borderId="0" xfId="0" quotePrefix="1" applyFont="1" applyFill="1"/>
    <xf numFmtId="0" fontId="0" fillId="2" borderId="0" xfId="0" quotePrefix="1" applyFill="1" applyAlignment="1">
      <alignment horizontal="left"/>
    </xf>
    <xf numFmtId="0" fontId="2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left"/>
    </xf>
    <xf numFmtId="44" fontId="6" fillId="2" borderId="1" xfId="2" applyFont="1" applyFill="1" applyBorder="1"/>
    <xf numFmtId="44" fontId="8" fillId="2" borderId="0" xfId="0" applyNumberFormat="1" applyFont="1" applyFill="1"/>
    <xf numFmtId="0" fontId="12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44" fontId="0" fillId="0" borderId="0" xfId="2" applyFont="1"/>
    <xf numFmtId="44" fontId="11" fillId="2" borderId="0" xfId="2" applyFont="1" applyFill="1"/>
    <xf numFmtId="44" fontId="2" fillId="0" borderId="0" xfId="2" applyFont="1"/>
    <xf numFmtId="0" fontId="8" fillId="2" borderId="0" xfId="0" applyFont="1" applyFill="1" applyAlignment="1">
      <alignment vertical="top" wrapText="1"/>
    </xf>
    <xf numFmtId="44" fontId="8" fillId="2" borderId="0" xfId="2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49" fontId="2" fillId="0" borderId="0" xfId="0" applyNumberFormat="1" applyFont="1"/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44" fontId="8" fillId="2" borderId="0" xfId="2" applyFont="1" applyFill="1" applyAlignment="1">
      <alignment horizontal="right" vertical="top"/>
    </xf>
    <xf numFmtId="44" fontId="6" fillId="2" borderId="1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8" fontId="0" fillId="0" borderId="0" xfId="2" applyNumberFormat="1" applyFont="1"/>
    <xf numFmtId="0" fontId="14" fillId="0" borderId="0" xfId="0" applyFont="1"/>
    <xf numFmtId="44" fontId="0" fillId="0" borderId="0" xfId="2" applyFont="1" applyFill="1"/>
    <xf numFmtId="0" fontId="15" fillId="0" borderId="0" xfId="0" applyFont="1"/>
    <xf numFmtId="44" fontId="2" fillId="0" borderId="0" xfId="2" applyFont="1" applyFill="1"/>
    <xf numFmtId="44" fontId="2" fillId="2" borderId="0" xfId="2" applyFont="1" applyFill="1"/>
    <xf numFmtId="44" fontId="0" fillId="2" borderId="0" xfId="2" applyFont="1" applyFill="1"/>
    <xf numFmtId="44" fontId="0" fillId="0" borderId="0" xfId="4" applyFont="1" applyAlignment="1">
      <alignment vertical="center"/>
    </xf>
    <xf numFmtId="0" fontId="3" fillId="0" borderId="0" xfId="3" applyAlignment="1">
      <alignment vertical="center"/>
    </xf>
    <xf numFmtId="0" fontId="17" fillId="5" borderId="5" xfId="3" applyFont="1" applyFill="1" applyBorder="1" applyAlignment="1">
      <alignment horizontal="center" vertical="center" wrapText="1"/>
    </xf>
    <xf numFmtId="0" fontId="17" fillId="5" borderId="6" xfId="3" applyFont="1" applyFill="1" applyBorder="1" applyAlignment="1">
      <alignment horizontal="center" vertical="center" wrapText="1"/>
    </xf>
    <xf numFmtId="38" fontId="17" fillId="5" borderId="7" xfId="3" applyNumberFormat="1" applyFont="1" applyFill="1" applyBorder="1" applyAlignment="1">
      <alignment horizontal="center" vertical="center" wrapText="1"/>
    </xf>
    <xf numFmtId="38" fontId="17" fillId="6" borderId="0" xfId="3" applyNumberFormat="1" applyFont="1" applyFill="1" applyAlignment="1">
      <alignment horizontal="center" vertical="center" wrapText="1"/>
    </xf>
    <xf numFmtId="0" fontId="18" fillId="0" borderId="0" xfId="3" applyFont="1" applyAlignment="1">
      <alignment vertical="center"/>
    </xf>
    <xf numFmtId="0" fontId="18" fillId="0" borderId="1" xfId="3" applyFont="1" applyBorder="1" applyAlignment="1">
      <alignment vertical="center"/>
    </xf>
    <xf numFmtId="49" fontId="18" fillId="0" borderId="1" xfId="3" applyNumberFormat="1" applyFont="1" applyBorder="1" applyAlignment="1">
      <alignment horizontal="right" vertical="center"/>
    </xf>
    <xf numFmtId="0" fontId="18" fillId="0" borderId="9" xfId="3" applyFont="1" applyBorder="1" applyAlignment="1">
      <alignment vertical="center"/>
    </xf>
    <xf numFmtId="49" fontId="18" fillId="0" borderId="10" xfId="3" applyNumberFormat="1" applyFont="1" applyBorder="1" applyAlignment="1">
      <alignment horizontal="right" vertical="center"/>
    </xf>
    <xf numFmtId="0" fontId="18" fillId="0" borderId="10" xfId="3" applyFont="1" applyBorder="1" applyAlignment="1">
      <alignment vertical="center"/>
    </xf>
    <xf numFmtId="0" fontId="18" fillId="0" borderId="12" xfId="3" applyFont="1" applyBorder="1" applyAlignment="1">
      <alignment vertical="center"/>
    </xf>
    <xf numFmtId="49" fontId="18" fillId="0" borderId="13" xfId="3" applyNumberFormat="1" applyFont="1" applyBorder="1" applyAlignment="1">
      <alignment horizontal="right" vertical="center"/>
    </xf>
    <xf numFmtId="0" fontId="18" fillId="0" borderId="13" xfId="3" applyFont="1" applyBorder="1" applyAlignment="1">
      <alignment vertical="center"/>
    </xf>
    <xf numFmtId="38" fontId="18" fillId="0" borderId="0" xfId="3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18" fillId="0" borderId="15" xfId="3" applyFont="1" applyBorder="1" applyAlignment="1">
      <alignment vertical="center"/>
    </xf>
    <xf numFmtId="0" fontId="18" fillId="0" borderId="16" xfId="3" applyFont="1" applyBorder="1" applyAlignment="1">
      <alignment vertical="center"/>
    </xf>
    <xf numFmtId="0" fontId="18" fillId="0" borderId="17" xfId="3" applyFont="1" applyBorder="1" applyAlignment="1">
      <alignment vertical="center"/>
    </xf>
    <xf numFmtId="0" fontId="18" fillId="0" borderId="23" xfId="3" applyFont="1" applyBorder="1" applyAlignment="1">
      <alignment vertical="center"/>
    </xf>
    <xf numFmtId="44" fontId="16" fillId="0" borderId="0" xfId="4" applyFont="1" applyAlignment="1">
      <alignment horizontal="left" vertical="center"/>
    </xf>
    <xf numFmtId="0" fontId="3" fillId="2" borderId="0" xfId="3" applyFill="1" applyAlignment="1">
      <alignment vertical="center"/>
    </xf>
    <xf numFmtId="44" fontId="16" fillId="0" borderId="0" xfId="4" applyFont="1" applyBorder="1" applyAlignment="1">
      <alignment horizontal="left" vertical="center"/>
    </xf>
    <xf numFmtId="44" fontId="21" fillId="0" borderId="0" xfId="4" applyFont="1" applyBorder="1" applyAlignment="1">
      <alignment vertical="center"/>
    </xf>
    <xf numFmtId="38" fontId="18" fillId="2" borderId="8" xfId="3" applyNumberFormat="1" applyFont="1" applyFill="1" applyBorder="1" applyAlignment="1">
      <alignment vertical="center"/>
    </xf>
    <xf numFmtId="38" fontId="18" fillId="3" borderId="8" xfId="3" applyNumberFormat="1" applyFont="1" applyFill="1" applyBorder="1" applyAlignment="1">
      <alignment vertical="center"/>
    </xf>
    <xf numFmtId="0" fontId="21" fillId="0" borderId="0" xfId="3" applyFont="1" applyAlignment="1">
      <alignment vertical="center"/>
    </xf>
    <xf numFmtId="38" fontId="18" fillId="2" borderId="11" xfId="3" applyNumberFormat="1" applyFont="1" applyFill="1" applyBorder="1" applyAlignment="1">
      <alignment vertical="center"/>
    </xf>
    <xf numFmtId="38" fontId="18" fillId="2" borderId="14" xfId="3" applyNumberFormat="1" applyFont="1" applyFill="1" applyBorder="1" applyAlignment="1">
      <alignment vertical="center"/>
    </xf>
    <xf numFmtId="38" fontId="18" fillId="3" borderId="14" xfId="3" applyNumberFormat="1" applyFont="1" applyFill="1" applyBorder="1" applyAlignment="1">
      <alignment vertical="center"/>
    </xf>
    <xf numFmtId="0" fontId="18" fillId="2" borderId="13" xfId="3" applyFont="1" applyFill="1" applyBorder="1" applyAlignment="1">
      <alignment vertical="center"/>
    </xf>
    <xf numFmtId="0" fontId="18" fillId="0" borderId="18" xfId="3" applyFont="1" applyBorder="1" applyAlignment="1">
      <alignment vertical="center"/>
    </xf>
    <xf numFmtId="49" fontId="18" fillId="0" borderId="19" xfId="3" applyNumberFormat="1" applyFont="1" applyBorder="1" applyAlignment="1">
      <alignment horizontal="right" vertical="center"/>
    </xf>
    <xf numFmtId="0" fontId="18" fillId="0" borderId="20" xfId="3" applyFont="1" applyBorder="1" applyAlignment="1">
      <alignment vertical="center"/>
    </xf>
    <xf numFmtId="0" fontId="18" fillId="0" borderId="21" xfId="3" applyFont="1" applyBorder="1" applyAlignment="1">
      <alignment vertical="center"/>
    </xf>
    <xf numFmtId="38" fontId="18" fillId="2" borderId="22" xfId="3" applyNumberFormat="1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6" fillId="0" borderId="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</cellXfs>
  <cellStyles count="6">
    <cellStyle name="Comma 2" xfId="1" xr:uid="{00000000-0005-0000-0000-000000000000}"/>
    <cellStyle name="Currency" xfId="2" builtinId="4"/>
    <cellStyle name="Currency 2" xfId="4" xr:uid="{E35452B1-0C22-43CB-8882-FC49241B488A}"/>
    <cellStyle name="Normal" xfId="0" builtinId="0"/>
    <cellStyle name="Normal 2" xfId="3" xr:uid="{00000000-0005-0000-0000-000003000000}"/>
    <cellStyle name="Normal 2 2" xfId="5" xr:uid="{039356FB-5028-4FE8-8977-2C3F605E41E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9" fmlaLink="$C$4" fmlaRange="'Consolidated Lookup'!$A$3:$A$349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0</xdr:rowOff>
    </xdr:from>
    <xdr:to>
      <xdr:col>1</xdr:col>
      <xdr:colOff>723900</xdr:colOff>
      <xdr:row>2</xdr:row>
      <xdr:rowOff>20320</xdr:rowOff>
    </xdr:to>
    <xdr:pic>
      <xdr:nvPicPr>
        <xdr:cNvPr id="3" name="Picture 2" descr="WR logo smal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9560" y="0"/>
          <a:ext cx="1341120" cy="447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2705100</xdr:colOff>
          <xdr:row>2</xdr:row>
          <xdr:rowOff>38100</xdr:rowOff>
        </xdr:from>
        <xdr:to>
          <xdr:col>3</xdr:col>
          <xdr:colOff>0</xdr:colOff>
          <xdr:row>3</xdr:row>
          <xdr:rowOff>28575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GridLines="0" tabSelected="1" zoomScaleNormal="100" workbookViewId="0">
      <selection activeCell="D2" sqref="D1:D1048576"/>
    </sheetView>
  </sheetViews>
  <sheetFormatPr defaultColWidth="8.85546875" defaultRowHeight="16.899999999999999" customHeight="1" x14ac:dyDescent="0.25"/>
  <cols>
    <col min="1" max="1" width="13.28515625" style="15" customWidth="1"/>
    <col min="2" max="2" width="70" style="13" customWidth="1"/>
    <col min="3" max="3" width="26.28515625" style="33" customWidth="1"/>
    <col min="4" max="4" width="21.42578125" style="13" hidden="1" customWidth="1"/>
    <col min="5" max="5" width="9.140625" style="13" customWidth="1"/>
    <col min="6" max="16384" width="8.85546875" style="13"/>
  </cols>
  <sheetData>
    <row r="1" spans="1:5" ht="16.899999999999999" customHeight="1" x14ac:dyDescent="0.25">
      <c r="A1" s="79" t="s">
        <v>983</v>
      </c>
      <c r="B1" s="79"/>
      <c r="C1" s="79"/>
      <c r="D1" s="79"/>
    </row>
    <row r="3" spans="1:5" ht="16.899999999999999" customHeight="1" x14ac:dyDescent="0.25">
      <c r="A3" s="81" t="s">
        <v>300</v>
      </c>
      <c r="B3" s="81"/>
      <c r="C3" s="29"/>
      <c r="D3" s="14"/>
      <c r="E3" s="14"/>
    </row>
    <row r="4" spans="1:5" ht="16.899999999999999" customHeight="1" x14ac:dyDescent="0.25">
      <c r="A4" s="82" t="s">
        <v>301</v>
      </c>
      <c r="B4" s="82"/>
      <c r="C4" s="30">
        <v>1</v>
      </c>
    </row>
    <row r="5" spans="1:5" ht="16.899999999999999" customHeight="1" x14ac:dyDescent="0.25">
      <c r="A5" s="21" t="s">
        <v>302</v>
      </c>
      <c r="B5" s="20" t="s">
        <v>303</v>
      </c>
      <c r="C5" s="18" t="s">
        <v>304</v>
      </c>
      <c r="D5" s="19" t="s">
        <v>305</v>
      </c>
    </row>
    <row r="6" spans="1:5" ht="15" x14ac:dyDescent="0.25">
      <c r="A6" s="27">
        <f>+VLOOKUP($C$4,'Consolidated Lookup'!$B$3:$AG$349,9,FALSE)</f>
        <v>19281</v>
      </c>
      <c r="B6" s="25" t="str">
        <f>+VLOOKUP($C$4,'Consolidated Lookup'!$B$3:$AG$349,10,FALSE)</f>
        <v>PLACEMENT OF BREAST LOCALIZATION DEVICE, 1ST LESION</v>
      </c>
      <c r="C6" s="31">
        <f>+VLOOKUP($C$4,'Consolidated Lookup'!$B$3:$AG$349,11,FALSE)</f>
        <v>817</v>
      </c>
      <c r="D6" s="26">
        <f>+VLOOKUP($C$4,'Consolidated Lookup'!$B$3:$AG$349,12,FALSE)</f>
        <v>313</v>
      </c>
    </row>
    <row r="7" spans="1:5" ht="15" x14ac:dyDescent="0.25">
      <c r="A7" s="27">
        <f>+VLOOKUP($C$4,'Consolidated Lookup'!$B$3:$AG$349,14,FALSE)</f>
        <v>19282</v>
      </c>
      <c r="B7" s="25" t="str">
        <f>+VLOOKUP($C$4,'Consolidated Lookup'!$B$3:$AG$349,15,FALSE)</f>
        <v>PLACEMENT OF BREAST LOCALIZATION DEVICE, ADDTNL LESION</v>
      </c>
      <c r="C7" s="31">
        <f>+VLOOKUP($C$4,'Consolidated Lookup'!$B$3:$AG$349,16,FALSE)</f>
        <v>405</v>
      </c>
      <c r="D7" s="26">
        <f>+VLOOKUP($C$4,'Consolidated Lookup'!$B$3:$AG$349,17,FALSE)</f>
        <v>219</v>
      </c>
    </row>
    <row r="8" spans="1:5" ht="15" x14ac:dyDescent="0.25">
      <c r="A8" s="27" t="str">
        <f>+VLOOKUP($C$4,'Consolidated Lookup'!$B$3:$AG$349,19,FALSE)</f>
        <v>77065-6</v>
      </c>
      <c r="B8" s="25" t="str">
        <f>+VLOOKUP($C$4,'Consolidated Lookup'!$B$3:$AG$349,20,FALSE)</f>
        <v>MAMMOGRAM, UNILATERAL, DIGITAL FOR CLIP PLACEMENT</v>
      </c>
      <c r="C8" s="31">
        <f>+VLOOKUP($C$4,'Consolidated Lookup'!$B$3:$AG$349,21,FALSE)</f>
        <v>254</v>
      </c>
      <c r="D8" s="26">
        <f>+VLOOKUP($C$4,'Consolidated Lookup'!$B$3:$AG$349,22,FALSE)</f>
        <v>174</v>
      </c>
    </row>
    <row r="9" spans="1:5" ht="15" x14ac:dyDescent="0.25">
      <c r="A9" s="27" t="str">
        <f>+VLOOKUP($C$4,'Consolidated Lookup'!$B$3:$AG$349,24,FALSE)</f>
        <v>77066-12</v>
      </c>
      <c r="B9" s="25" t="str">
        <f>+VLOOKUP($C$4,'Consolidated Lookup'!$B$3:$AG$349,25,FALSE)</f>
        <v>MAMMOGRAM, BILATERAL, DIGITAL FOR CLIP PLACEMENT</v>
      </c>
      <c r="C9" s="31">
        <f>+VLOOKUP($C$4,'Consolidated Lookup'!$B$3:$AG$349,26,FALSE)</f>
        <v>351</v>
      </c>
      <c r="D9" s="26">
        <f>+VLOOKUP($C$4,'Consolidated Lookup'!$B$3:$AG$349,27,FALSE)</f>
        <v>221</v>
      </c>
    </row>
    <row r="10" spans="1:5" ht="29.25" customHeight="1" x14ac:dyDescent="0.25">
      <c r="A10" s="27" t="str">
        <f>+VLOOKUP($C$4,'Consolidated Lookup'!$B$3:$AG$349,29,FALSE)</f>
        <v xml:space="preserve"> </v>
      </c>
      <c r="B10" s="25" t="str">
        <f>+VLOOKUP($C$4,'Consolidated Lookup'!$B$3:$AG$349,30,FALSE)</f>
        <v xml:space="preserve"> </v>
      </c>
      <c r="C10" s="31" t="str">
        <f>+VLOOKUP($C$4,'Consolidated Lookup'!$B$3:$AG$349,31,FALSE)</f>
        <v xml:space="preserve"> </v>
      </c>
      <c r="D10" s="26" t="str">
        <f>+VLOOKUP($C$4,'Consolidated Lookup'!$B$3:$AG$349,32,FALSE)</f>
        <v xml:space="preserve"> </v>
      </c>
    </row>
    <row r="11" spans="1:5" ht="15" x14ac:dyDescent="0.25">
      <c r="A11" s="27"/>
      <c r="B11" s="25"/>
      <c r="C11" s="31"/>
      <c r="D11" s="26"/>
    </row>
    <row r="12" spans="1:5" ht="16.899999999999999" customHeight="1" x14ac:dyDescent="0.25">
      <c r="A12" s="83" t="s">
        <v>307</v>
      </c>
      <c r="B12" s="84"/>
      <c r="C12" s="32">
        <f>+SUM(C6:C10)</f>
        <v>1827</v>
      </c>
      <c r="D12" s="16">
        <f>+SUM(D6:D10)</f>
        <v>927</v>
      </c>
    </row>
    <row r="13" spans="1:5" ht="16.899999999999999" customHeight="1" x14ac:dyDescent="0.25">
      <c r="A13" s="80" t="s">
        <v>984</v>
      </c>
      <c r="B13" s="80"/>
      <c r="C13" s="80"/>
      <c r="D13" s="80"/>
    </row>
    <row r="15" spans="1:5" ht="16.899999999999999" customHeight="1" x14ac:dyDescent="0.25">
      <c r="D15" s="17"/>
    </row>
  </sheetData>
  <sheetProtection selectLockedCells="1" selectUnlockedCells="1"/>
  <mergeCells count="5">
    <mergeCell ref="A1:D1"/>
    <mergeCell ref="A13:D13"/>
    <mergeCell ref="A3:B3"/>
    <mergeCell ref="A4:B4"/>
    <mergeCell ref="A12:B12"/>
  </mergeCells>
  <phoneticPr fontId="10" type="noConversion"/>
  <printOptions horizontalCentered="1"/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2705100</xdr:colOff>
                    <xdr:row>2</xdr:row>
                    <xdr:rowOff>38100</xdr:rowOff>
                  </from>
                  <to>
                    <xdr:col>2</xdr:col>
                    <xdr:colOff>2238375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1"/>
  <sheetViews>
    <sheetView topLeftCell="B1" zoomScale="70" zoomScaleNormal="70" workbookViewId="0">
      <pane ySplit="2" topLeftCell="A3" activePane="bottomLeft" state="frozen"/>
      <selection pane="bottomLeft" activeCell="B1" sqref="B1"/>
    </sheetView>
  </sheetViews>
  <sheetFormatPr defaultRowHeight="12.75" x14ac:dyDescent="0.2"/>
  <cols>
    <col min="1" max="1" width="68.7109375" bestFit="1" customWidth="1"/>
    <col min="2" max="2" width="6.5703125" bestFit="1" customWidth="1"/>
    <col min="3" max="3" width="11" customWidth="1"/>
    <col min="4" max="4" width="66.7109375" bestFit="1" customWidth="1"/>
    <col min="5" max="5" width="9.7109375" style="7" customWidth="1"/>
    <col min="6" max="6" width="58" customWidth="1"/>
    <col min="7" max="7" width="12.140625" customWidth="1"/>
    <col min="8" max="8" width="12" customWidth="1"/>
    <col min="9" max="9" width="9.140625" customWidth="1"/>
    <col min="10" max="10" width="8.5703125" style="7" customWidth="1"/>
    <col min="11" max="11" width="118.42578125" bestFit="1" customWidth="1"/>
    <col min="12" max="12" width="11.5703125" customWidth="1"/>
    <col min="13" max="13" width="11.28515625" customWidth="1"/>
    <col min="14" max="14" width="9.42578125" bestFit="1" customWidth="1"/>
    <col min="15" max="15" width="8.85546875" style="7" bestFit="1" customWidth="1"/>
    <col min="16" max="16" width="121.42578125" bestFit="1" customWidth="1"/>
    <col min="17" max="17" width="12.28515625" bestFit="1" customWidth="1"/>
    <col min="18" max="18" width="11.140625" bestFit="1" customWidth="1"/>
    <col min="19" max="19" width="10" customWidth="1"/>
    <col min="20" max="20" width="9.28515625" style="7" bestFit="1" customWidth="1"/>
    <col min="21" max="21" width="80.28515625" customWidth="1"/>
    <col min="22" max="22" width="11.5703125" customWidth="1"/>
    <col min="23" max="23" width="11" bestFit="1" customWidth="1"/>
    <col min="24" max="24" width="9.42578125" bestFit="1" customWidth="1"/>
    <col min="25" max="25" width="10.85546875" style="7" customWidth="1"/>
    <col min="26" max="26" width="60.7109375" customWidth="1"/>
    <col min="27" max="28" width="12.140625" customWidth="1"/>
    <col min="29" max="29" width="9.42578125" bestFit="1" customWidth="1"/>
    <col min="30" max="30" width="11.28515625" style="7" customWidth="1"/>
    <col min="31" max="31" width="85.85546875" bestFit="1" customWidth="1"/>
    <col min="32" max="32" width="12.5703125" customWidth="1"/>
    <col min="33" max="33" width="13.7109375" customWidth="1"/>
    <col min="34" max="35" width="9.42578125" bestFit="1" customWidth="1"/>
    <col min="36" max="36" width="48.42578125" customWidth="1"/>
    <col min="37" max="37" width="14" customWidth="1"/>
    <col min="38" max="38" width="10.28515625" customWidth="1"/>
  </cols>
  <sheetData>
    <row r="1" spans="1:38" x14ac:dyDescent="0.2">
      <c r="B1">
        <v>1</v>
      </c>
      <c r="C1">
        <v>2</v>
      </c>
      <c r="D1">
        <v>3</v>
      </c>
      <c r="E1" s="7">
        <f>+D1+1</f>
        <v>4</v>
      </c>
      <c r="F1" s="7">
        <f t="shared" ref="F1:AI1" si="0">+E1+1</f>
        <v>5</v>
      </c>
      <c r="G1" s="7">
        <f t="shared" si="0"/>
        <v>6</v>
      </c>
      <c r="H1" s="7">
        <f t="shared" si="0"/>
        <v>7</v>
      </c>
      <c r="I1" s="7">
        <f t="shared" si="0"/>
        <v>8</v>
      </c>
      <c r="J1" s="7">
        <f t="shared" si="0"/>
        <v>9</v>
      </c>
      <c r="K1" s="7">
        <f t="shared" si="0"/>
        <v>10</v>
      </c>
      <c r="L1" s="7">
        <f t="shared" si="0"/>
        <v>11</v>
      </c>
      <c r="M1" s="7">
        <f t="shared" si="0"/>
        <v>12</v>
      </c>
      <c r="N1" s="7">
        <f t="shared" si="0"/>
        <v>13</v>
      </c>
      <c r="O1" s="7">
        <f t="shared" si="0"/>
        <v>14</v>
      </c>
      <c r="P1" s="7">
        <f t="shared" si="0"/>
        <v>15</v>
      </c>
      <c r="Q1" s="7">
        <f t="shared" si="0"/>
        <v>16</v>
      </c>
      <c r="R1" s="7">
        <f t="shared" si="0"/>
        <v>17</v>
      </c>
      <c r="S1" s="7">
        <f t="shared" si="0"/>
        <v>18</v>
      </c>
      <c r="T1" s="7">
        <f t="shared" si="0"/>
        <v>19</v>
      </c>
      <c r="U1" s="7">
        <f t="shared" si="0"/>
        <v>20</v>
      </c>
      <c r="V1" s="7">
        <f t="shared" si="0"/>
        <v>21</v>
      </c>
      <c r="W1" s="7">
        <f t="shared" si="0"/>
        <v>22</v>
      </c>
      <c r="X1" s="7">
        <f t="shared" si="0"/>
        <v>23</v>
      </c>
      <c r="Y1" s="7">
        <f t="shared" si="0"/>
        <v>24</v>
      </c>
      <c r="Z1" s="7">
        <f t="shared" si="0"/>
        <v>25</v>
      </c>
      <c r="AA1" s="7">
        <f t="shared" si="0"/>
        <v>26</v>
      </c>
      <c r="AB1" s="7">
        <f t="shared" si="0"/>
        <v>27</v>
      </c>
      <c r="AC1" s="7">
        <f t="shared" si="0"/>
        <v>28</v>
      </c>
      <c r="AD1" s="7">
        <f t="shared" si="0"/>
        <v>29</v>
      </c>
      <c r="AE1" s="7">
        <f t="shared" si="0"/>
        <v>30</v>
      </c>
      <c r="AF1" s="7">
        <f t="shared" si="0"/>
        <v>31</v>
      </c>
      <c r="AG1" s="7">
        <f t="shared" si="0"/>
        <v>32</v>
      </c>
      <c r="AH1">
        <f t="shared" si="0"/>
        <v>33</v>
      </c>
      <c r="AI1">
        <f t="shared" si="0"/>
        <v>34</v>
      </c>
      <c r="AJ1">
        <f t="shared" ref="AJ1" si="1">+AI1+1</f>
        <v>35</v>
      </c>
      <c r="AK1">
        <f t="shared" ref="AK1" si="2">+AJ1+1</f>
        <v>36</v>
      </c>
      <c r="AL1">
        <f t="shared" ref="AL1" si="3">+AK1+1</f>
        <v>37</v>
      </c>
    </row>
    <row r="2" spans="1:38" x14ac:dyDescent="0.2">
      <c r="A2" s="3" t="s">
        <v>999</v>
      </c>
      <c r="B2" s="3" t="s">
        <v>306</v>
      </c>
      <c r="C2" s="1" t="s">
        <v>308</v>
      </c>
      <c r="D2" s="1" t="s">
        <v>309</v>
      </c>
      <c r="E2" s="6" t="s">
        <v>310</v>
      </c>
      <c r="F2" s="1" t="s">
        <v>311</v>
      </c>
      <c r="G2" t="s">
        <v>992</v>
      </c>
      <c r="H2" t="s">
        <v>993</v>
      </c>
      <c r="I2" t="s">
        <v>1382</v>
      </c>
      <c r="J2" s="11" t="s">
        <v>994</v>
      </c>
      <c r="K2" t="s">
        <v>1382</v>
      </c>
      <c r="L2" t="s">
        <v>1382</v>
      </c>
      <c r="M2" t="s">
        <v>1382</v>
      </c>
      <c r="N2" t="s">
        <v>1382</v>
      </c>
      <c r="O2" s="11" t="s">
        <v>995</v>
      </c>
      <c r="P2" t="s">
        <v>1382</v>
      </c>
      <c r="Q2" t="s">
        <v>1382</v>
      </c>
      <c r="R2" t="s">
        <v>1382</v>
      </c>
      <c r="S2" t="s">
        <v>1382</v>
      </c>
      <c r="T2" s="11" t="s">
        <v>996</v>
      </c>
      <c r="U2" t="s">
        <v>1382</v>
      </c>
      <c r="V2" t="s">
        <v>1382</v>
      </c>
      <c r="W2" t="s">
        <v>1382</v>
      </c>
      <c r="X2" t="s">
        <v>1382</v>
      </c>
      <c r="Y2" s="11" t="s">
        <v>997</v>
      </c>
      <c r="Z2" t="s">
        <v>1382</v>
      </c>
      <c r="AA2" t="s">
        <v>1382</v>
      </c>
      <c r="AB2" t="s">
        <v>1382</v>
      </c>
      <c r="AC2" t="s">
        <v>1382</v>
      </c>
      <c r="AD2" s="11" t="s">
        <v>998</v>
      </c>
      <c r="AE2" t="s">
        <v>1382</v>
      </c>
      <c r="AF2" t="s">
        <v>1382</v>
      </c>
      <c r="AG2" t="s">
        <v>1382</v>
      </c>
      <c r="AI2" t="s">
        <v>1462</v>
      </c>
    </row>
    <row r="3" spans="1:38" x14ac:dyDescent="0.2">
      <c r="A3" s="3" t="s">
        <v>1439</v>
      </c>
      <c r="B3" s="28">
        <v>1</v>
      </c>
      <c r="C3" t="s">
        <v>1440</v>
      </c>
      <c r="D3" s="3" t="s">
        <v>1439</v>
      </c>
      <c r="E3" s="7" t="s">
        <v>1382</v>
      </c>
      <c r="F3" t="s">
        <v>1382</v>
      </c>
      <c r="G3" t="s">
        <v>1382</v>
      </c>
      <c r="H3" t="s">
        <v>1382</v>
      </c>
      <c r="I3" t="s">
        <v>1382</v>
      </c>
      <c r="J3" s="11">
        <v>19281</v>
      </c>
      <c r="K3" t="s">
        <v>1441</v>
      </c>
      <c r="L3" s="22">
        <v>817</v>
      </c>
      <c r="M3" s="22">
        <v>313</v>
      </c>
      <c r="N3" t="s">
        <v>1382</v>
      </c>
      <c r="O3" s="11">
        <v>19282</v>
      </c>
      <c r="P3" t="s">
        <v>1442</v>
      </c>
      <c r="Q3" s="22">
        <v>405</v>
      </c>
      <c r="R3" s="22">
        <v>219</v>
      </c>
      <c r="S3" s="22" t="s">
        <v>1382</v>
      </c>
      <c r="T3" s="7" t="s">
        <v>1494</v>
      </c>
      <c r="U3" t="s">
        <v>1389</v>
      </c>
      <c r="V3" s="22">
        <v>254</v>
      </c>
      <c r="W3" s="22">
        <v>174</v>
      </c>
      <c r="X3" t="s">
        <v>1382</v>
      </c>
      <c r="Y3" s="7" t="s">
        <v>1492</v>
      </c>
      <c r="Z3" t="s">
        <v>1384</v>
      </c>
      <c r="AA3" s="22">
        <v>351</v>
      </c>
      <c r="AB3" s="22">
        <v>221</v>
      </c>
      <c r="AC3" t="s">
        <v>1382</v>
      </c>
      <c r="AD3" s="11" t="s">
        <v>1382</v>
      </c>
      <c r="AE3" t="s">
        <v>1382</v>
      </c>
      <c r="AF3" s="22" t="s">
        <v>1382</v>
      </c>
      <c r="AG3" s="22" t="s">
        <v>1382</v>
      </c>
    </row>
    <row r="4" spans="1:38" x14ac:dyDescent="0.2">
      <c r="A4" s="3" t="s">
        <v>1457</v>
      </c>
      <c r="B4" s="28">
        <f>B3+1</f>
        <v>2</v>
      </c>
      <c r="C4" t="s">
        <v>1444</v>
      </c>
      <c r="D4" s="3" t="s">
        <v>1443</v>
      </c>
      <c r="E4" s="7" t="s">
        <v>1382</v>
      </c>
      <c r="F4" t="s">
        <v>1382</v>
      </c>
      <c r="G4" t="s">
        <v>1382</v>
      </c>
      <c r="H4" t="s">
        <v>1382</v>
      </c>
      <c r="I4" t="s">
        <v>1382</v>
      </c>
      <c r="J4" s="11" t="s">
        <v>1445</v>
      </c>
      <c r="K4" t="s">
        <v>1446</v>
      </c>
      <c r="L4" s="22">
        <v>2548</v>
      </c>
      <c r="M4" s="22">
        <v>915</v>
      </c>
      <c r="N4" t="s">
        <v>1382</v>
      </c>
      <c r="O4" s="11" t="s">
        <v>1447</v>
      </c>
      <c r="P4" t="s">
        <v>1448</v>
      </c>
      <c r="Q4" s="24">
        <v>960</v>
      </c>
      <c r="R4" s="22">
        <v>761</v>
      </c>
      <c r="S4" s="22" t="s">
        <v>1382</v>
      </c>
      <c r="T4" s="7" t="s">
        <v>1494</v>
      </c>
      <c r="U4" t="s">
        <v>1389</v>
      </c>
      <c r="V4" s="22">
        <v>254</v>
      </c>
      <c r="W4" s="22">
        <v>174</v>
      </c>
      <c r="X4" t="s">
        <v>1382</v>
      </c>
      <c r="Y4" s="7" t="s">
        <v>1492</v>
      </c>
      <c r="Z4" t="s">
        <v>1384</v>
      </c>
      <c r="AA4" s="22">
        <v>351</v>
      </c>
      <c r="AB4" s="22">
        <v>221</v>
      </c>
      <c r="AC4" t="s">
        <v>1382</v>
      </c>
      <c r="AD4" s="11" t="s">
        <v>1382</v>
      </c>
      <c r="AE4" t="s">
        <v>1382</v>
      </c>
      <c r="AF4" s="22" t="s">
        <v>1382</v>
      </c>
      <c r="AG4" s="22" t="s">
        <v>1382</v>
      </c>
    </row>
    <row r="5" spans="1:38" x14ac:dyDescent="0.2">
      <c r="A5" s="4" t="s">
        <v>1428</v>
      </c>
      <c r="B5" s="28">
        <f t="shared" ref="B5:B68" si="4">B4+1</f>
        <v>3</v>
      </c>
      <c r="C5" t="s">
        <v>1039</v>
      </c>
      <c r="D5" s="1" t="s">
        <v>1040</v>
      </c>
      <c r="E5" s="7" t="s">
        <v>1379</v>
      </c>
      <c r="F5" s="3" t="s">
        <v>1041</v>
      </c>
      <c r="G5">
        <v>2806</v>
      </c>
      <c r="H5">
        <v>1768</v>
      </c>
      <c r="I5" t="s">
        <v>1382</v>
      </c>
      <c r="J5" s="11" t="s">
        <v>1379</v>
      </c>
      <c r="K5" s="3" t="s">
        <v>1383</v>
      </c>
      <c r="L5" s="22">
        <v>2806</v>
      </c>
      <c r="M5" s="22">
        <v>1355</v>
      </c>
      <c r="N5" t="s">
        <v>1382</v>
      </c>
      <c r="O5" s="7" t="s">
        <v>1390</v>
      </c>
      <c r="P5" t="s">
        <v>1391</v>
      </c>
      <c r="Q5" s="22">
        <v>1200</v>
      </c>
      <c r="R5" s="22">
        <v>1090</v>
      </c>
      <c r="S5" s="22" t="s">
        <v>1382</v>
      </c>
      <c r="T5" s="7" t="s">
        <v>1492</v>
      </c>
      <c r="U5" t="s">
        <v>1384</v>
      </c>
      <c r="V5" s="22">
        <v>351</v>
      </c>
      <c r="W5" s="22">
        <v>221</v>
      </c>
      <c r="X5" t="s">
        <v>1382</v>
      </c>
      <c r="Y5" t="s">
        <v>1507</v>
      </c>
      <c r="Z5" s="7" t="s">
        <v>1385</v>
      </c>
      <c r="AA5" s="22">
        <v>110</v>
      </c>
      <c r="AB5" s="22">
        <v>55</v>
      </c>
      <c r="AC5" t="s">
        <v>1382</v>
      </c>
      <c r="AD5" s="7" t="s">
        <v>1382</v>
      </c>
      <c r="AE5" t="s">
        <v>1382</v>
      </c>
      <c r="AF5" s="22" t="s">
        <v>1382</v>
      </c>
      <c r="AG5" s="22" t="s">
        <v>1382</v>
      </c>
    </row>
    <row r="6" spans="1:38" x14ac:dyDescent="0.2">
      <c r="A6" s="4" t="s">
        <v>1429</v>
      </c>
      <c r="B6" s="28">
        <f t="shared" si="4"/>
        <v>4</v>
      </c>
      <c r="C6" t="s">
        <v>1386</v>
      </c>
      <c r="D6" s="1" t="s">
        <v>1387</v>
      </c>
      <c r="E6" s="7" t="s">
        <v>1379</v>
      </c>
      <c r="F6" s="3" t="s">
        <v>1041</v>
      </c>
      <c r="G6">
        <v>2806</v>
      </c>
      <c r="H6">
        <v>1768</v>
      </c>
      <c r="I6" t="s">
        <v>1382</v>
      </c>
      <c r="J6" s="11" t="s">
        <v>1379</v>
      </c>
      <c r="K6" s="3" t="s">
        <v>1383</v>
      </c>
      <c r="L6" s="22">
        <v>2806</v>
      </c>
      <c r="M6" s="22">
        <v>1355</v>
      </c>
      <c r="N6" t="s">
        <v>1382</v>
      </c>
      <c r="O6" s="7" t="s">
        <v>1390</v>
      </c>
      <c r="P6" t="s">
        <v>1391</v>
      </c>
      <c r="Q6" s="22">
        <v>1200</v>
      </c>
      <c r="R6" s="22">
        <v>1090</v>
      </c>
      <c r="S6" s="22" t="s">
        <v>1382</v>
      </c>
      <c r="T6" s="7" t="s">
        <v>1494</v>
      </c>
      <c r="U6" t="s">
        <v>1389</v>
      </c>
      <c r="V6" s="22">
        <v>254</v>
      </c>
      <c r="W6" s="22">
        <v>174</v>
      </c>
      <c r="X6" t="s">
        <v>1382</v>
      </c>
      <c r="Y6" t="s">
        <v>1507</v>
      </c>
      <c r="Z6" s="7" t="s">
        <v>1385</v>
      </c>
      <c r="AA6" s="22">
        <v>110</v>
      </c>
      <c r="AB6" s="22">
        <v>55</v>
      </c>
      <c r="AC6" t="s">
        <v>1382</v>
      </c>
      <c r="AD6" s="7" t="s">
        <v>1382</v>
      </c>
      <c r="AE6" t="s">
        <v>1382</v>
      </c>
      <c r="AF6" s="22" t="s">
        <v>1382</v>
      </c>
      <c r="AG6" s="22" t="s">
        <v>1382</v>
      </c>
    </row>
    <row r="7" spans="1:38" x14ac:dyDescent="0.2">
      <c r="A7" s="4" t="s">
        <v>1449</v>
      </c>
      <c r="B7" s="28">
        <f t="shared" si="4"/>
        <v>5</v>
      </c>
      <c r="C7" t="s">
        <v>1450</v>
      </c>
      <c r="D7" s="4" t="s">
        <v>1449</v>
      </c>
      <c r="E7" s="7" t="s">
        <v>1382</v>
      </c>
      <c r="F7" s="3" t="s">
        <v>1382</v>
      </c>
      <c r="G7" t="s">
        <v>1382</v>
      </c>
      <c r="H7" t="s">
        <v>1382</v>
      </c>
      <c r="I7" t="s">
        <v>1382</v>
      </c>
      <c r="J7" s="11">
        <v>19287</v>
      </c>
      <c r="K7" s="3" t="s">
        <v>1451</v>
      </c>
      <c r="L7" s="22">
        <v>1930</v>
      </c>
      <c r="M7" s="22">
        <v>1153</v>
      </c>
      <c r="N7" t="s">
        <v>1382</v>
      </c>
      <c r="O7" s="7">
        <v>19288</v>
      </c>
      <c r="P7" s="3" t="s">
        <v>1458</v>
      </c>
      <c r="Q7" s="24">
        <v>1200</v>
      </c>
      <c r="R7" s="22">
        <v>932</v>
      </c>
      <c r="S7" s="22" t="s">
        <v>1382</v>
      </c>
      <c r="T7" s="7" t="s">
        <v>1516</v>
      </c>
      <c r="U7" t="s">
        <v>1388</v>
      </c>
      <c r="V7" s="24">
        <v>2600</v>
      </c>
      <c r="W7" s="22">
        <v>667</v>
      </c>
      <c r="X7" t="s">
        <v>1382</v>
      </c>
      <c r="Y7" s="7" t="s">
        <v>1493</v>
      </c>
      <c r="Z7" t="s">
        <v>1459</v>
      </c>
      <c r="AA7" s="22">
        <v>254</v>
      </c>
      <c r="AB7" s="22">
        <v>174</v>
      </c>
      <c r="AC7" t="s">
        <v>1382</v>
      </c>
      <c r="AD7" t="s">
        <v>1507</v>
      </c>
      <c r="AE7" s="7" t="s">
        <v>1385</v>
      </c>
      <c r="AF7" s="22">
        <v>110</v>
      </c>
      <c r="AG7" s="22">
        <v>55</v>
      </c>
    </row>
    <row r="8" spans="1:38" x14ac:dyDescent="0.2">
      <c r="A8" s="3" t="s">
        <v>1432</v>
      </c>
      <c r="B8" s="28">
        <f t="shared" si="4"/>
        <v>6</v>
      </c>
      <c r="C8" t="s">
        <v>1402</v>
      </c>
      <c r="D8" s="3" t="s">
        <v>1403</v>
      </c>
      <c r="E8" s="7" t="s">
        <v>1382</v>
      </c>
      <c r="F8" t="s">
        <v>1382</v>
      </c>
      <c r="G8" t="s">
        <v>1382</v>
      </c>
      <c r="H8" t="s">
        <v>1382</v>
      </c>
      <c r="I8" t="s">
        <v>1382</v>
      </c>
      <c r="J8" s="7" t="s">
        <v>1404</v>
      </c>
      <c r="K8" t="s">
        <v>1405</v>
      </c>
      <c r="L8" s="22">
        <v>1858</v>
      </c>
      <c r="M8" s="22">
        <v>888</v>
      </c>
      <c r="N8" t="s">
        <v>1382</v>
      </c>
      <c r="O8" s="7" t="s">
        <v>1406</v>
      </c>
      <c r="P8" t="s">
        <v>1407</v>
      </c>
      <c r="Q8" s="24">
        <v>800</v>
      </c>
      <c r="R8" s="22">
        <v>732</v>
      </c>
      <c r="S8" s="22" t="s">
        <v>1382</v>
      </c>
      <c r="T8" s="7">
        <v>76641</v>
      </c>
      <c r="U8" t="s">
        <v>1460</v>
      </c>
      <c r="V8" s="22">
        <v>243</v>
      </c>
      <c r="W8" s="22">
        <v>141</v>
      </c>
      <c r="X8" t="s">
        <v>1382</v>
      </c>
      <c r="Y8" s="7">
        <v>76642</v>
      </c>
      <c r="Z8" t="s">
        <v>1461</v>
      </c>
      <c r="AA8" s="22">
        <v>200</v>
      </c>
      <c r="AB8" s="22">
        <v>115</v>
      </c>
      <c r="AC8" t="s">
        <v>1382</v>
      </c>
      <c r="AD8" s="7" t="s">
        <v>1493</v>
      </c>
      <c r="AE8" t="s">
        <v>1395</v>
      </c>
      <c r="AF8" s="22">
        <v>254</v>
      </c>
      <c r="AG8" s="22">
        <v>174</v>
      </c>
    </row>
    <row r="9" spans="1:38" x14ac:dyDescent="0.2">
      <c r="A9" s="3" t="s">
        <v>1433</v>
      </c>
      <c r="B9" s="28">
        <f t="shared" si="4"/>
        <v>7</v>
      </c>
      <c r="C9" t="s">
        <v>1437</v>
      </c>
      <c r="D9" s="3" t="s">
        <v>1403</v>
      </c>
      <c r="E9" s="7" t="s">
        <v>1382</v>
      </c>
      <c r="F9" t="s">
        <v>1382</v>
      </c>
      <c r="G9" t="s">
        <v>1382</v>
      </c>
      <c r="H9" t="s">
        <v>1382</v>
      </c>
      <c r="I9" t="s">
        <v>1382</v>
      </c>
      <c r="J9" s="7" t="s">
        <v>1421</v>
      </c>
      <c r="K9" t="s">
        <v>1422</v>
      </c>
      <c r="L9" s="22">
        <v>1858</v>
      </c>
      <c r="M9" s="22">
        <v>888</v>
      </c>
      <c r="N9" t="s">
        <v>1382</v>
      </c>
      <c r="O9" s="7" t="s">
        <v>1423</v>
      </c>
      <c r="P9" t="s">
        <v>1424</v>
      </c>
      <c r="Q9" s="24">
        <v>800</v>
      </c>
      <c r="R9" s="22">
        <v>732</v>
      </c>
      <c r="S9" s="22" t="s">
        <v>1382</v>
      </c>
      <c r="T9" s="7">
        <v>76641</v>
      </c>
      <c r="U9" t="s">
        <v>1460</v>
      </c>
      <c r="V9" s="22">
        <v>243</v>
      </c>
      <c r="W9" s="22">
        <v>141</v>
      </c>
      <c r="X9" t="s">
        <v>1382</v>
      </c>
      <c r="Y9" s="7">
        <v>76642</v>
      </c>
      <c r="Z9" t="s">
        <v>1461</v>
      </c>
      <c r="AA9" s="22">
        <v>200</v>
      </c>
      <c r="AB9" s="22">
        <v>115</v>
      </c>
      <c r="AC9" t="s">
        <v>1382</v>
      </c>
      <c r="AD9" s="7" t="s">
        <v>1493</v>
      </c>
      <c r="AE9" t="s">
        <v>1395</v>
      </c>
      <c r="AF9" s="22">
        <v>254</v>
      </c>
      <c r="AG9" s="22">
        <v>174</v>
      </c>
    </row>
    <row r="10" spans="1:38" x14ac:dyDescent="0.2">
      <c r="A10" s="3" t="s">
        <v>1434</v>
      </c>
      <c r="B10" s="28">
        <f t="shared" si="4"/>
        <v>8</v>
      </c>
      <c r="C10" t="s">
        <v>1408</v>
      </c>
      <c r="D10" s="3" t="s">
        <v>1409</v>
      </c>
      <c r="E10" s="7" t="s">
        <v>1382</v>
      </c>
      <c r="F10" t="s">
        <v>1382</v>
      </c>
      <c r="G10" t="s">
        <v>1382</v>
      </c>
      <c r="H10" t="s">
        <v>1382</v>
      </c>
      <c r="I10" t="s">
        <v>1382</v>
      </c>
      <c r="J10" s="7" t="s">
        <v>1410</v>
      </c>
      <c r="K10" t="s">
        <v>1411</v>
      </c>
      <c r="L10" s="22">
        <v>1858</v>
      </c>
      <c r="M10" s="22">
        <v>888</v>
      </c>
      <c r="N10" t="s">
        <v>1382</v>
      </c>
      <c r="O10" s="7" t="s">
        <v>1412</v>
      </c>
      <c r="P10" t="s">
        <v>1413</v>
      </c>
      <c r="Q10" s="22">
        <v>800</v>
      </c>
      <c r="R10" s="22">
        <v>732</v>
      </c>
      <c r="S10" s="22" t="s">
        <v>1382</v>
      </c>
      <c r="T10" s="7">
        <v>76641</v>
      </c>
      <c r="U10" t="s">
        <v>1460</v>
      </c>
      <c r="V10" s="22">
        <v>243</v>
      </c>
      <c r="W10" s="22">
        <v>141</v>
      </c>
      <c r="X10" t="s">
        <v>1382</v>
      </c>
      <c r="Y10" s="7">
        <v>76642</v>
      </c>
      <c r="Z10" t="s">
        <v>1461</v>
      </c>
      <c r="AA10" s="22">
        <v>200</v>
      </c>
      <c r="AB10" s="22">
        <v>115</v>
      </c>
      <c r="AC10" t="s">
        <v>1382</v>
      </c>
      <c r="AD10" s="7" t="s">
        <v>1493</v>
      </c>
      <c r="AE10" t="s">
        <v>1395</v>
      </c>
      <c r="AF10" s="22">
        <v>254</v>
      </c>
      <c r="AG10" s="22">
        <v>174</v>
      </c>
    </row>
    <row r="11" spans="1:38" x14ac:dyDescent="0.2">
      <c r="A11" s="3" t="s">
        <v>1435</v>
      </c>
      <c r="B11" s="28">
        <f t="shared" si="4"/>
        <v>9</v>
      </c>
      <c r="C11" t="s">
        <v>1438</v>
      </c>
      <c r="D11" s="3" t="s">
        <v>1409</v>
      </c>
      <c r="E11" s="7" t="s">
        <v>1382</v>
      </c>
      <c r="F11" t="s">
        <v>1382</v>
      </c>
      <c r="G11" t="s">
        <v>1382</v>
      </c>
      <c r="H11" t="s">
        <v>1382</v>
      </c>
      <c r="I11" t="s">
        <v>1382</v>
      </c>
      <c r="J11" s="7" t="s">
        <v>1414</v>
      </c>
      <c r="K11" t="s">
        <v>1415</v>
      </c>
      <c r="L11" s="22">
        <v>1858</v>
      </c>
      <c r="M11" s="22">
        <v>888</v>
      </c>
      <c r="N11" t="s">
        <v>1382</v>
      </c>
      <c r="O11" s="7" t="s">
        <v>1416</v>
      </c>
      <c r="P11" t="s">
        <v>1417</v>
      </c>
      <c r="Q11" s="22">
        <v>800</v>
      </c>
      <c r="R11" s="22">
        <v>732</v>
      </c>
      <c r="S11" s="22" t="s">
        <v>1382</v>
      </c>
      <c r="T11" s="7">
        <v>76641</v>
      </c>
      <c r="U11" t="s">
        <v>1460</v>
      </c>
      <c r="V11" s="22">
        <v>243</v>
      </c>
      <c r="W11" s="22">
        <v>141</v>
      </c>
      <c r="X11" t="s">
        <v>1382</v>
      </c>
      <c r="Y11" s="7">
        <v>76642</v>
      </c>
      <c r="Z11" t="s">
        <v>1461</v>
      </c>
      <c r="AA11" s="22">
        <v>200</v>
      </c>
      <c r="AB11" s="22">
        <v>115</v>
      </c>
      <c r="AC11" t="s">
        <v>1382</v>
      </c>
      <c r="AD11" s="7" t="s">
        <v>1494</v>
      </c>
      <c r="AE11" t="s">
        <v>1418</v>
      </c>
      <c r="AF11" s="22">
        <v>254</v>
      </c>
      <c r="AG11" s="22">
        <v>174</v>
      </c>
    </row>
    <row r="12" spans="1:38" x14ac:dyDescent="0.2">
      <c r="A12" s="3" t="s">
        <v>1436</v>
      </c>
      <c r="B12" s="28">
        <f t="shared" si="4"/>
        <v>10</v>
      </c>
      <c r="C12" s="1" t="s">
        <v>312</v>
      </c>
      <c r="D12" s="1" t="s">
        <v>313</v>
      </c>
      <c r="E12" s="6">
        <v>10005</v>
      </c>
      <c r="F12" s="1" t="s">
        <v>314</v>
      </c>
      <c r="G12">
        <v>349</v>
      </c>
      <c r="H12">
        <v>162</v>
      </c>
      <c r="I12" t="s">
        <v>1382</v>
      </c>
      <c r="J12" s="7" t="s">
        <v>1508</v>
      </c>
      <c r="K12" t="s">
        <v>1456</v>
      </c>
      <c r="L12" s="22">
        <v>295</v>
      </c>
      <c r="M12" s="22">
        <v>163</v>
      </c>
      <c r="N12" t="s">
        <v>1382</v>
      </c>
      <c r="O12" s="7" t="s">
        <v>1509</v>
      </c>
      <c r="P12" t="s">
        <v>1455</v>
      </c>
      <c r="Q12" s="22">
        <v>138</v>
      </c>
      <c r="R12" s="22">
        <v>76</v>
      </c>
      <c r="S12" s="22" t="s">
        <v>1382</v>
      </c>
      <c r="T12" s="7" t="s">
        <v>168</v>
      </c>
      <c r="U12" t="s">
        <v>1510</v>
      </c>
      <c r="V12" s="22">
        <v>292</v>
      </c>
      <c r="W12" s="22">
        <v>154</v>
      </c>
      <c r="X12" t="s">
        <v>1382</v>
      </c>
      <c r="AA12" s="22"/>
      <c r="AB12" s="22"/>
      <c r="AC12" t="s">
        <v>1382</v>
      </c>
      <c r="AD12" s="7" t="s">
        <v>1382</v>
      </c>
      <c r="AE12" t="s">
        <v>1382</v>
      </c>
      <c r="AF12" s="22" t="s">
        <v>1382</v>
      </c>
      <c r="AG12" s="22" t="s">
        <v>1382</v>
      </c>
    </row>
    <row r="13" spans="1:38" x14ac:dyDescent="0.2">
      <c r="A13" s="3" t="s">
        <v>1452</v>
      </c>
      <c r="B13" s="28">
        <f t="shared" si="4"/>
        <v>11</v>
      </c>
      <c r="C13" t="s">
        <v>243</v>
      </c>
      <c r="D13" s="3" t="s">
        <v>1453</v>
      </c>
      <c r="E13" s="7" t="s">
        <v>1382</v>
      </c>
      <c r="F13" t="s">
        <v>1382</v>
      </c>
      <c r="G13" t="s">
        <v>1382</v>
      </c>
      <c r="H13" t="s">
        <v>1382</v>
      </c>
      <c r="I13" t="s">
        <v>1382</v>
      </c>
      <c r="J13" s="7" t="s">
        <v>1511</v>
      </c>
      <c r="K13" t="s">
        <v>1454</v>
      </c>
      <c r="L13" s="22">
        <v>295</v>
      </c>
      <c r="M13" s="22">
        <v>163</v>
      </c>
      <c r="N13" t="s">
        <v>1382</v>
      </c>
      <c r="O13" s="7" t="s">
        <v>1512</v>
      </c>
      <c r="P13" t="s">
        <v>1455</v>
      </c>
      <c r="Q13" s="22">
        <v>138</v>
      </c>
      <c r="R13" s="22">
        <v>76</v>
      </c>
      <c r="S13" s="22" t="s">
        <v>1382</v>
      </c>
      <c r="V13" s="22"/>
      <c r="W13" s="22"/>
      <c r="X13" t="s">
        <v>1382</v>
      </c>
      <c r="Y13" s="7" t="s">
        <v>1382</v>
      </c>
      <c r="Z13" t="s">
        <v>1382</v>
      </c>
      <c r="AA13" s="22" t="s">
        <v>1382</v>
      </c>
      <c r="AB13" s="22" t="s">
        <v>1382</v>
      </c>
      <c r="AC13" t="s">
        <v>1382</v>
      </c>
      <c r="AD13" s="7" t="s">
        <v>1382</v>
      </c>
      <c r="AE13" t="s">
        <v>1382</v>
      </c>
      <c r="AF13" s="22" t="s">
        <v>1382</v>
      </c>
      <c r="AG13" s="22" t="s">
        <v>1382</v>
      </c>
    </row>
    <row r="14" spans="1:38" x14ac:dyDescent="0.2">
      <c r="A14" s="4" t="s">
        <v>1213</v>
      </c>
      <c r="B14" s="28">
        <f t="shared" si="4"/>
        <v>12</v>
      </c>
      <c r="C14" s="4" t="s">
        <v>1214</v>
      </c>
      <c r="D14" s="4" t="s">
        <v>1215</v>
      </c>
      <c r="E14" s="12" t="s">
        <v>1382</v>
      </c>
      <c r="F14" s="4" t="s">
        <v>1215</v>
      </c>
      <c r="G14" s="8">
        <v>165</v>
      </c>
      <c r="H14" s="8">
        <v>165</v>
      </c>
      <c r="I14" s="8" t="s">
        <v>1382</v>
      </c>
      <c r="J14" s="12">
        <v>76140</v>
      </c>
      <c r="K14" s="4" t="s">
        <v>1215</v>
      </c>
      <c r="L14" s="23">
        <v>165</v>
      </c>
      <c r="M14" s="23">
        <v>165</v>
      </c>
      <c r="N14" s="8" t="s">
        <v>1382</v>
      </c>
      <c r="O14" s="7" t="s">
        <v>1382</v>
      </c>
      <c r="P14" t="s">
        <v>1382</v>
      </c>
      <c r="Q14" s="23" t="s">
        <v>1382</v>
      </c>
      <c r="R14" s="23" t="s">
        <v>1382</v>
      </c>
      <c r="S14" s="23" t="s">
        <v>1382</v>
      </c>
      <c r="T14" s="7" t="s">
        <v>1382</v>
      </c>
      <c r="U14" t="s">
        <v>1382</v>
      </c>
      <c r="V14" s="23" t="s">
        <v>1382</v>
      </c>
      <c r="W14" s="23" t="s">
        <v>1382</v>
      </c>
      <c r="X14" t="s">
        <v>1382</v>
      </c>
      <c r="Y14" s="7" t="s">
        <v>1382</v>
      </c>
      <c r="Z14" t="s">
        <v>1382</v>
      </c>
      <c r="AA14" s="23" t="s">
        <v>1382</v>
      </c>
      <c r="AB14" s="23" t="s">
        <v>1382</v>
      </c>
      <c r="AC14" t="s">
        <v>1382</v>
      </c>
      <c r="AD14" s="7" t="s">
        <v>1382</v>
      </c>
      <c r="AE14" t="s">
        <v>1382</v>
      </c>
      <c r="AF14" s="23" t="s">
        <v>1382</v>
      </c>
      <c r="AG14" s="23" t="s">
        <v>1382</v>
      </c>
    </row>
    <row r="15" spans="1:38" x14ac:dyDescent="0.2">
      <c r="A15" s="4" t="s">
        <v>1205</v>
      </c>
      <c r="B15" s="28">
        <f t="shared" si="4"/>
        <v>13</v>
      </c>
      <c r="C15" s="4" t="s">
        <v>1204</v>
      </c>
      <c r="D15" s="9" t="s">
        <v>1206</v>
      </c>
      <c r="E15" s="10" t="s">
        <v>137</v>
      </c>
      <c r="F15" s="9" t="s">
        <v>1206</v>
      </c>
      <c r="G15" s="8">
        <v>200</v>
      </c>
      <c r="H15" s="8">
        <v>200</v>
      </c>
      <c r="I15" s="8" t="s">
        <v>1382</v>
      </c>
      <c r="J15" s="12" t="s">
        <v>137</v>
      </c>
      <c r="K15" s="9" t="s">
        <v>1206</v>
      </c>
      <c r="L15" s="23">
        <v>200</v>
      </c>
      <c r="M15" s="23">
        <v>200</v>
      </c>
      <c r="N15" s="8" t="s">
        <v>1382</v>
      </c>
      <c r="O15" s="7" t="s">
        <v>1382</v>
      </c>
      <c r="P15" t="s">
        <v>1382</v>
      </c>
      <c r="Q15" s="23" t="s">
        <v>1382</v>
      </c>
      <c r="R15" s="23" t="s">
        <v>1382</v>
      </c>
      <c r="S15" s="23" t="s">
        <v>1382</v>
      </c>
      <c r="T15" s="7" t="s">
        <v>1382</v>
      </c>
      <c r="U15" t="s">
        <v>1382</v>
      </c>
      <c r="V15" s="23" t="s">
        <v>1382</v>
      </c>
      <c r="W15" s="23" t="s">
        <v>1382</v>
      </c>
      <c r="X15" t="s">
        <v>1382</v>
      </c>
      <c r="Y15" s="7" t="s">
        <v>1382</v>
      </c>
      <c r="Z15" t="s">
        <v>1382</v>
      </c>
      <c r="AA15" s="23" t="s">
        <v>1382</v>
      </c>
      <c r="AB15" s="23" t="s">
        <v>1382</v>
      </c>
      <c r="AC15" t="s">
        <v>1382</v>
      </c>
      <c r="AD15" s="7" t="s">
        <v>1382</v>
      </c>
      <c r="AE15" t="s">
        <v>1382</v>
      </c>
      <c r="AF15" s="23" t="s">
        <v>1382</v>
      </c>
      <c r="AG15" s="23" t="s">
        <v>1382</v>
      </c>
    </row>
    <row r="16" spans="1:38" x14ac:dyDescent="0.2">
      <c r="A16" s="4" t="s">
        <v>1210</v>
      </c>
      <c r="B16" s="28">
        <f t="shared" si="4"/>
        <v>14</v>
      </c>
      <c r="C16" s="4" t="s">
        <v>1211</v>
      </c>
      <c r="D16" s="4" t="s">
        <v>1212</v>
      </c>
      <c r="E16" s="12" t="s">
        <v>1382</v>
      </c>
      <c r="F16" s="4" t="s">
        <v>1212</v>
      </c>
      <c r="G16" s="8">
        <v>375</v>
      </c>
      <c r="H16" s="8">
        <v>375</v>
      </c>
      <c r="I16" s="8" t="s">
        <v>1382</v>
      </c>
      <c r="J16" s="12">
        <v>76140</v>
      </c>
      <c r="K16" s="4" t="s">
        <v>1212</v>
      </c>
      <c r="L16" s="23">
        <v>375</v>
      </c>
      <c r="M16" s="23">
        <v>375</v>
      </c>
      <c r="N16" s="8" t="s">
        <v>1382</v>
      </c>
      <c r="O16" s="7" t="s">
        <v>1382</v>
      </c>
      <c r="P16" t="s">
        <v>1382</v>
      </c>
      <c r="Q16" s="23" t="s">
        <v>1382</v>
      </c>
      <c r="R16" s="23" t="s">
        <v>1382</v>
      </c>
      <c r="S16" s="23" t="s">
        <v>1382</v>
      </c>
      <c r="T16" s="7" t="s">
        <v>1382</v>
      </c>
      <c r="U16" t="s">
        <v>1382</v>
      </c>
      <c r="V16" s="23" t="s">
        <v>1382</v>
      </c>
      <c r="W16" s="23" t="s">
        <v>1382</v>
      </c>
      <c r="X16" t="s">
        <v>1382</v>
      </c>
      <c r="Y16" s="7" t="s">
        <v>1382</v>
      </c>
      <c r="Z16" t="s">
        <v>1382</v>
      </c>
      <c r="AA16" s="23" t="s">
        <v>1382</v>
      </c>
      <c r="AB16" s="23" t="s">
        <v>1382</v>
      </c>
      <c r="AC16" t="s">
        <v>1382</v>
      </c>
      <c r="AD16" s="7" t="s">
        <v>1382</v>
      </c>
      <c r="AE16" t="s">
        <v>1382</v>
      </c>
      <c r="AF16" s="23" t="s">
        <v>1382</v>
      </c>
      <c r="AG16" s="23" t="s">
        <v>1382</v>
      </c>
    </row>
    <row r="17" spans="1:33" x14ac:dyDescent="0.2">
      <c r="A17" s="4" t="s">
        <v>1216</v>
      </c>
      <c r="B17" s="28">
        <f t="shared" si="4"/>
        <v>15</v>
      </c>
      <c r="C17" s="4" t="s">
        <v>1217</v>
      </c>
      <c r="D17" s="4" t="s">
        <v>1218</v>
      </c>
      <c r="E17" s="12" t="s">
        <v>1382</v>
      </c>
      <c r="F17" s="4" t="s">
        <v>1218</v>
      </c>
      <c r="G17" s="8">
        <v>145</v>
      </c>
      <c r="H17" s="8">
        <v>145</v>
      </c>
      <c r="I17" s="8" t="s">
        <v>1382</v>
      </c>
      <c r="J17" s="12">
        <v>76140</v>
      </c>
      <c r="K17" s="4" t="s">
        <v>1218</v>
      </c>
      <c r="L17" s="23">
        <v>145</v>
      </c>
      <c r="M17" s="23">
        <v>145</v>
      </c>
      <c r="N17" s="8" t="s">
        <v>1382</v>
      </c>
      <c r="O17" s="7" t="s">
        <v>1382</v>
      </c>
      <c r="P17" t="s">
        <v>1382</v>
      </c>
      <c r="Q17" s="23" t="s">
        <v>1382</v>
      </c>
      <c r="R17" s="23" t="s">
        <v>1382</v>
      </c>
      <c r="S17" s="23" t="s">
        <v>1382</v>
      </c>
      <c r="T17" s="7" t="s">
        <v>1382</v>
      </c>
      <c r="U17" t="s">
        <v>1382</v>
      </c>
      <c r="V17" s="23" t="s">
        <v>1382</v>
      </c>
      <c r="W17" s="23" t="s">
        <v>1382</v>
      </c>
      <c r="X17" t="s">
        <v>1382</v>
      </c>
      <c r="Y17" s="7" t="s">
        <v>1382</v>
      </c>
      <c r="Z17" t="s">
        <v>1382</v>
      </c>
      <c r="AA17" s="23" t="s">
        <v>1382</v>
      </c>
      <c r="AB17" s="23" t="s">
        <v>1382</v>
      </c>
      <c r="AC17" t="s">
        <v>1382</v>
      </c>
      <c r="AD17" s="7" t="s">
        <v>1382</v>
      </c>
      <c r="AE17" t="s">
        <v>1382</v>
      </c>
      <c r="AF17" s="23" t="s">
        <v>1382</v>
      </c>
      <c r="AG17" s="23" t="s">
        <v>1382</v>
      </c>
    </row>
    <row r="18" spans="1:33" x14ac:dyDescent="0.2">
      <c r="A18" s="4" t="s">
        <v>1208</v>
      </c>
      <c r="B18" s="28">
        <f t="shared" si="4"/>
        <v>16</v>
      </c>
      <c r="C18" s="4" t="s">
        <v>1207</v>
      </c>
      <c r="D18" s="4" t="s">
        <v>1209</v>
      </c>
      <c r="E18" s="12" t="s">
        <v>1382</v>
      </c>
      <c r="F18" s="4" t="s">
        <v>1209</v>
      </c>
      <c r="G18" s="8">
        <v>125</v>
      </c>
      <c r="H18" s="8">
        <v>125</v>
      </c>
      <c r="I18" s="8" t="s">
        <v>1382</v>
      </c>
      <c r="J18" s="12">
        <v>76140</v>
      </c>
      <c r="K18" s="4" t="s">
        <v>1209</v>
      </c>
      <c r="L18" s="23">
        <v>125</v>
      </c>
      <c r="M18" s="23">
        <v>125</v>
      </c>
      <c r="N18" s="8" t="s">
        <v>1382</v>
      </c>
      <c r="O18" s="7" t="s">
        <v>1382</v>
      </c>
      <c r="P18" t="s">
        <v>1382</v>
      </c>
      <c r="Q18" s="23" t="s">
        <v>1382</v>
      </c>
      <c r="R18" s="23" t="s">
        <v>1382</v>
      </c>
      <c r="S18" s="23" t="s">
        <v>1382</v>
      </c>
      <c r="T18" s="7" t="s">
        <v>1382</v>
      </c>
      <c r="U18" t="s">
        <v>1382</v>
      </c>
      <c r="V18" s="23" t="s">
        <v>1382</v>
      </c>
      <c r="W18" s="23" t="s">
        <v>1382</v>
      </c>
      <c r="X18" t="s">
        <v>1382</v>
      </c>
      <c r="Y18" s="7" t="s">
        <v>1382</v>
      </c>
      <c r="Z18" t="s">
        <v>1382</v>
      </c>
      <c r="AA18" s="23" t="s">
        <v>1382</v>
      </c>
      <c r="AB18" s="23" t="s">
        <v>1382</v>
      </c>
      <c r="AC18" t="s">
        <v>1382</v>
      </c>
      <c r="AD18" s="7" t="s">
        <v>1382</v>
      </c>
      <c r="AE18" t="s">
        <v>1382</v>
      </c>
      <c r="AF18" s="23" t="s">
        <v>1382</v>
      </c>
      <c r="AG18" s="23" t="s">
        <v>1382</v>
      </c>
    </row>
    <row r="19" spans="1:33" x14ac:dyDescent="0.2">
      <c r="A19" s="4" t="s">
        <v>1219</v>
      </c>
      <c r="B19" s="28">
        <f t="shared" si="4"/>
        <v>17</v>
      </c>
      <c r="C19" s="4" t="s">
        <v>1220</v>
      </c>
      <c r="D19" s="4" t="s">
        <v>1221</v>
      </c>
      <c r="E19" s="12" t="s">
        <v>1382</v>
      </c>
      <c r="F19" s="4" t="s">
        <v>1221</v>
      </c>
      <c r="G19" s="8">
        <v>25</v>
      </c>
      <c r="H19" s="8">
        <v>25</v>
      </c>
      <c r="I19" s="8" t="s">
        <v>1382</v>
      </c>
      <c r="J19" s="12">
        <v>76140</v>
      </c>
      <c r="K19" s="4" t="s">
        <v>1221</v>
      </c>
      <c r="L19" s="23">
        <v>25</v>
      </c>
      <c r="M19" s="23">
        <v>25</v>
      </c>
      <c r="N19" s="8" t="s">
        <v>1382</v>
      </c>
      <c r="O19" s="7" t="s">
        <v>1382</v>
      </c>
      <c r="P19" t="s">
        <v>1382</v>
      </c>
      <c r="Q19" s="23" t="s">
        <v>1382</v>
      </c>
      <c r="R19" s="23" t="s">
        <v>1382</v>
      </c>
      <c r="S19" s="23" t="s">
        <v>1382</v>
      </c>
      <c r="T19" s="7" t="s">
        <v>1382</v>
      </c>
      <c r="U19" t="s">
        <v>1382</v>
      </c>
      <c r="V19" s="23" t="s">
        <v>1382</v>
      </c>
      <c r="W19" s="23" t="s">
        <v>1382</v>
      </c>
      <c r="X19" t="s">
        <v>1382</v>
      </c>
      <c r="Y19" s="7" t="s">
        <v>1382</v>
      </c>
      <c r="Z19" t="s">
        <v>1382</v>
      </c>
      <c r="AA19" s="23" t="s">
        <v>1382</v>
      </c>
      <c r="AB19" s="23" t="s">
        <v>1382</v>
      </c>
      <c r="AC19" t="s">
        <v>1382</v>
      </c>
      <c r="AD19" s="7" t="s">
        <v>1382</v>
      </c>
      <c r="AE19" t="s">
        <v>1382</v>
      </c>
      <c r="AF19" s="23" t="s">
        <v>1382</v>
      </c>
      <c r="AG19" s="23" t="s">
        <v>1382</v>
      </c>
    </row>
    <row r="20" spans="1:33" x14ac:dyDescent="0.2">
      <c r="A20" s="3" t="s">
        <v>1179</v>
      </c>
      <c r="B20" s="28">
        <f t="shared" si="4"/>
        <v>18</v>
      </c>
      <c r="C20" s="1" t="s">
        <v>756</v>
      </c>
      <c r="D20" s="3" t="s">
        <v>1179</v>
      </c>
      <c r="E20" s="6">
        <v>74177</v>
      </c>
      <c r="F20" s="3" t="s">
        <v>1179</v>
      </c>
      <c r="G20">
        <v>1719</v>
      </c>
      <c r="H20">
        <v>814</v>
      </c>
      <c r="I20" t="s">
        <v>1382</v>
      </c>
      <c r="J20" s="7">
        <v>74177</v>
      </c>
      <c r="K20" t="s">
        <v>1001</v>
      </c>
      <c r="L20" s="22">
        <v>1719</v>
      </c>
      <c r="M20" s="22">
        <v>407</v>
      </c>
      <c r="N20" t="s">
        <v>1382</v>
      </c>
      <c r="O20" s="7" t="s">
        <v>988</v>
      </c>
      <c r="P20" t="s">
        <v>989</v>
      </c>
      <c r="Q20" s="22">
        <v>125</v>
      </c>
      <c r="R20" s="22"/>
      <c r="S20" s="22" t="s">
        <v>1382</v>
      </c>
      <c r="T20" s="7" t="s">
        <v>1382</v>
      </c>
      <c r="U20" t="s">
        <v>1382</v>
      </c>
      <c r="V20" s="22" t="s">
        <v>1382</v>
      </c>
      <c r="W20" s="22" t="s">
        <v>1382</v>
      </c>
      <c r="X20" t="s">
        <v>1382</v>
      </c>
      <c r="Y20" s="7" t="s">
        <v>1382</v>
      </c>
      <c r="Z20" t="s">
        <v>1382</v>
      </c>
      <c r="AA20" s="22" t="s">
        <v>1382</v>
      </c>
      <c r="AB20" s="22" t="s">
        <v>1382</v>
      </c>
      <c r="AC20" t="s">
        <v>1382</v>
      </c>
      <c r="AD20" s="7" t="s">
        <v>1382</v>
      </c>
      <c r="AE20" t="s">
        <v>1382</v>
      </c>
      <c r="AF20" s="22" t="s">
        <v>1382</v>
      </c>
      <c r="AG20" s="22" t="s">
        <v>1382</v>
      </c>
    </row>
    <row r="21" spans="1:33" x14ac:dyDescent="0.2">
      <c r="A21" s="3" t="s">
        <v>1181</v>
      </c>
      <c r="B21" s="28">
        <f t="shared" si="4"/>
        <v>19</v>
      </c>
      <c r="C21" s="1" t="s">
        <v>759</v>
      </c>
      <c r="D21" s="3" t="s">
        <v>1181</v>
      </c>
      <c r="E21" s="6">
        <v>74178</v>
      </c>
      <c r="F21" s="3" t="s">
        <v>1181</v>
      </c>
      <c r="G21">
        <v>1887</v>
      </c>
      <c r="H21">
        <v>1012</v>
      </c>
      <c r="I21" t="s">
        <v>1382</v>
      </c>
      <c r="J21" s="7">
        <v>74178</v>
      </c>
      <c r="K21" t="s">
        <v>1002</v>
      </c>
      <c r="L21" s="22">
        <v>1887</v>
      </c>
      <c r="M21" s="22">
        <v>463</v>
      </c>
      <c r="N21" t="s">
        <v>1382</v>
      </c>
      <c r="O21" s="7" t="s">
        <v>988</v>
      </c>
      <c r="P21" t="s">
        <v>989</v>
      </c>
      <c r="Q21" s="22">
        <v>125</v>
      </c>
      <c r="R21" s="22"/>
      <c r="S21" s="22" t="s">
        <v>1382</v>
      </c>
      <c r="T21" s="7" t="s">
        <v>1382</v>
      </c>
      <c r="U21" t="s">
        <v>1382</v>
      </c>
      <c r="V21" s="22" t="s">
        <v>1382</v>
      </c>
      <c r="W21" s="22" t="s">
        <v>1382</v>
      </c>
      <c r="X21" t="s">
        <v>1382</v>
      </c>
      <c r="Y21" s="7" t="s">
        <v>1382</v>
      </c>
      <c r="Z21" t="s">
        <v>1382</v>
      </c>
      <c r="AA21" s="22" t="s">
        <v>1382</v>
      </c>
      <c r="AB21" s="22" t="s">
        <v>1382</v>
      </c>
      <c r="AC21" t="s">
        <v>1382</v>
      </c>
      <c r="AD21" s="7" t="s">
        <v>1382</v>
      </c>
      <c r="AE21" t="s">
        <v>1382</v>
      </c>
      <c r="AF21" s="22" t="s">
        <v>1382</v>
      </c>
      <c r="AG21" s="22" t="s">
        <v>1382</v>
      </c>
    </row>
    <row r="22" spans="1:33" x14ac:dyDescent="0.2">
      <c r="A22" s="3" t="s">
        <v>1180</v>
      </c>
      <c r="B22" s="28">
        <f t="shared" si="4"/>
        <v>20</v>
      </c>
      <c r="C22" s="1" t="s">
        <v>747</v>
      </c>
      <c r="D22" s="3" t="s">
        <v>1180</v>
      </c>
      <c r="E22" s="6" t="s">
        <v>748</v>
      </c>
      <c r="F22" s="3" t="s">
        <v>1180</v>
      </c>
      <c r="G22">
        <v>1344</v>
      </c>
      <c r="H22">
        <v>680</v>
      </c>
      <c r="I22" t="s">
        <v>1382</v>
      </c>
      <c r="J22" s="7">
        <v>74176</v>
      </c>
      <c r="K22" t="s">
        <v>1000</v>
      </c>
      <c r="L22" s="22">
        <v>1344</v>
      </c>
      <c r="M22" s="22">
        <v>260</v>
      </c>
      <c r="N22" t="s">
        <v>1382</v>
      </c>
      <c r="O22" s="7" t="s">
        <v>1382</v>
      </c>
      <c r="P22" t="s">
        <v>1382</v>
      </c>
      <c r="Q22" s="22" t="s">
        <v>1382</v>
      </c>
      <c r="R22" s="22" t="s">
        <v>1382</v>
      </c>
      <c r="S22" s="22" t="s">
        <v>1382</v>
      </c>
      <c r="T22" s="7" t="s">
        <v>1382</v>
      </c>
      <c r="U22" t="s">
        <v>1382</v>
      </c>
      <c r="V22" s="22" t="s">
        <v>1382</v>
      </c>
      <c r="W22" s="22" t="s">
        <v>1382</v>
      </c>
      <c r="X22" t="s">
        <v>1382</v>
      </c>
      <c r="Y22" s="7" t="s">
        <v>1382</v>
      </c>
      <c r="Z22" t="s">
        <v>1382</v>
      </c>
      <c r="AA22" s="22" t="s">
        <v>1382</v>
      </c>
      <c r="AB22" s="22" t="s">
        <v>1382</v>
      </c>
      <c r="AC22" t="s">
        <v>1382</v>
      </c>
      <c r="AD22" s="7" t="s">
        <v>1382</v>
      </c>
      <c r="AE22" t="s">
        <v>1382</v>
      </c>
      <c r="AF22" s="22" t="s">
        <v>1382</v>
      </c>
      <c r="AG22" s="22" t="s">
        <v>1382</v>
      </c>
    </row>
    <row r="23" spans="1:33" x14ac:dyDescent="0.2">
      <c r="A23" s="3" t="s">
        <v>1148</v>
      </c>
      <c r="B23" s="28">
        <f t="shared" si="4"/>
        <v>21</v>
      </c>
      <c r="C23" s="1" t="s">
        <v>613</v>
      </c>
      <c r="D23" s="1" t="s">
        <v>616</v>
      </c>
      <c r="E23" s="6" t="s">
        <v>614</v>
      </c>
      <c r="F23" s="1" t="s">
        <v>1570</v>
      </c>
      <c r="G23">
        <v>845</v>
      </c>
      <c r="H23">
        <v>415</v>
      </c>
      <c r="I23" t="s">
        <v>1382</v>
      </c>
      <c r="J23" s="7" t="s">
        <v>614</v>
      </c>
      <c r="K23" t="s">
        <v>1570</v>
      </c>
      <c r="L23" s="22">
        <v>845</v>
      </c>
      <c r="M23" s="22">
        <v>301</v>
      </c>
      <c r="N23" t="s">
        <v>1382</v>
      </c>
      <c r="O23" s="7" t="s">
        <v>48</v>
      </c>
      <c r="P23" t="s">
        <v>49</v>
      </c>
      <c r="Q23" s="22">
        <v>874</v>
      </c>
      <c r="R23" s="22">
        <v>302</v>
      </c>
      <c r="S23" s="22" t="s">
        <v>1382</v>
      </c>
      <c r="T23" s="7" t="s">
        <v>988</v>
      </c>
      <c r="U23" t="s">
        <v>989</v>
      </c>
      <c r="V23" s="22">
        <v>125</v>
      </c>
      <c r="W23" s="22"/>
      <c r="X23" t="s">
        <v>1382</v>
      </c>
      <c r="Y23" s="7" t="s">
        <v>1382</v>
      </c>
      <c r="Z23" t="s">
        <v>1382</v>
      </c>
      <c r="AA23" s="22" t="s">
        <v>1382</v>
      </c>
      <c r="AB23" s="22" t="s">
        <v>1382</v>
      </c>
      <c r="AC23" t="s">
        <v>1382</v>
      </c>
      <c r="AD23" s="7" t="s">
        <v>1382</v>
      </c>
      <c r="AE23" t="s">
        <v>1382</v>
      </c>
      <c r="AF23" s="22" t="s">
        <v>1382</v>
      </c>
      <c r="AG23" s="22" t="s">
        <v>1382</v>
      </c>
    </row>
    <row r="24" spans="1:33" x14ac:dyDescent="0.2">
      <c r="A24" s="3" t="s">
        <v>1147</v>
      </c>
      <c r="B24" s="28">
        <f t="shared" si="4"/>
        <v>22</v>
      </c>
      <c r="C24" s="1" t="s">
        <v>619</v>
      </c>
      <c r="D24" s="1" t="s">
        <v>620</v>
      </c>
      <c r="E24" s="6" t="s">
        <v>621</v>
      </c>
      <c r="F24" s="1" t="s">
        <v>1575</v>
      </c>
      <c r="G24">
        <v>986</v>
      </c>
      <c r="H24">
        <v>511</v>
      </c>
      <c r="I24" t="s">
        <v>1382</v>
      </c>
      <c r="J24" s="7" t="s">
        <v>621</v>
      </c>
      <c r="K24" t="s">
        <v>1575</v>
      </c>
      <c r="L24" s="22">
        <v>986</v>
      </c>
      <c r="M24" s="22">
        <v>361</v>
      </c>
      <c r="N24" t="s">
        <v>1382</v>
      </c>
      <c r="O24" s="7" t="s">
        <v>51</v>
      </c>
      <c r="P24" t="s">
        <v>52</v>
      </c>
      <c r="Q24" s="22">
        <v>954</v>
      </c>
      <c r="R24" s="22">
        <v>344</v>
      </c>
      <c r="S24" s="22" t="s">
        <v>1382</v>
      </c>
      <c r="T24" s="7" t="s">
        <v>988</v>
      </c>
      <c r="U24" t="s">
        <v>989</v>
      </c>
      <c r="V24" s="22">
        <v>125</v>
      </c>
      <c r="W24" s="22"/>
      <c r="X24" t="s">
        <v>1382</v>
      </c>
      <c r="Y24" s="7" t="s">
        <v>1382</v>
      </c>
      <c r="Z24" t="s">
        <v>1382</v>
      </c>
      <c r="AA24" s="22" t="s">
        <v>1382</v>
      </c>
      <c r="AB24" s="22" t="s">
        <v>1382</v>
      </c>
      <c r="AC24" t="s">
        <v>1382</v>
      </c>
      <c r="AD24" s="7" t="s">
        <v>1382</v>
      </c>
      <c r="AE24" t="s">
        <v>1382</v>
      </c>
      <c r="AF24" s="22" t="s">
        <v>1382</v>
      </c>
      <c r="AG24" s="22" t="s">
        <v>1382</v>
      </c>
    </row>
    <row r="25" spans="1:33" x14ac:dyDescent="0.2">
      <c r="A25" s="3" t="s">
        <v>1146</v>
      </c>
      <c r="B25" s="28">
        <f t="shared" si="4"/>
        <v>23</v>
      </c>
      <c r="C25" s="1" t="s">
        <v>602</v>
      </c>
      <c r="D25" s="1" t="s">
        <v>603</v>
      </c>
      <c r="E25" s="6" t="s">
        <v>604</v>
      </c>
      <c r="F25" s="1" t="s">
        <v>1574</v>
      </c>
      <c r="G25">
        <v>686</v>
      </c>
      <c r="H25">
        <v>350</v>
      </c>
      <c r="I25" t="s">
        <v>1382</v>
      </c>
      <c r="J25" s="7" t="s">
        <v>604</v>
      </c>
      <c r="K25" t="s">
        <v>1570</v>
      </c>
      <c r="L25" s="22">
        <v>686</v>
      </c>
      <c r="M25" s="22">
        <v>213</v>
      </c>
      <c r="N25" t="s">
        <v>1382</v>
      </c>
      <c r="O25" s="7" t="s">
        <v>44</v>
      </c>
      <c r="P25" t="s">
        <v>45</v>
      </c>
      <c r="Q25" s="22">
        <v>666</v>
      </c>
      <c r="R25" s="22">
        <v>194</v>
      </c>
      <c r="S25" s="22" t="s">
        <v>1382</v>
      </c>
      <c r="T25" s="7" t="s">
        <v>1382</v>
      </c>
      <c r="U25" t="s">
        <v>1382</v>
      </c>
      <c r="V25" s="22" t="s">
        <v>1382</v>
      </c>
      <c r="W25" s="22" t="s">
        <v>1382</v>
      </c>
      <c r="X25" t="s">
        <v>1382</v>
      </c>
      <c r="Y25" s="7" t="s">
        <v>1382</v>
      </c>
      <c r="Z25" t="s">
        <v>1382</v>
      </c>
      <c r="AA25" s="22" t="s">
        <v>1382</v>
      </c>
      <c r="AB25" s="22" t="s">
        <v>1382</v>
      </c>
      <c r="AC25" t="s">
        <v>1382</v>
      </c>
      <c r="AD25" s="7" t="s">
        <v>1382</v>
      </c>
      <c r="AE25" t="s">
        <v>1382</v>
      </c>
      <c r="AF25" s="22" t="s">
        <v>1382</v>
      </c>
      <c r="AG25" s="22" t="s">
        <v>1382</v>
      </c>
    </row>
    <row r="26" spans="1:33" x14ac:dyDescent="0.2">
      <c r="A26" s="3" t="s">
        <v>1135</v>
      </c>
      <c r="B26" s="28">
        <f t="shared" si="4"/>
        <v>24</v>
      </c>
      <c r="C26" s="1" t="s">
        <v>46</v>
      </c>
      <c r="D26" s="1" t="s">
        <v>47</v>
      </c>
      <c r="E26" s="6" t="s">
        <v>48</v>
      </c>
      <c r="F26" s="1" t="s">
        <v>49</v>
      </c>
      <c r="G26">
        <v>874</v>
      </c>
      <c r="H26">
        <v>417</v>
      </c>
      <c r="I26" t="s">
        <v>1382</v>
      </c>
      <c r="J26" s="7" t="s">
        <v>48</v>
      </c>
      <c r="K26" t="s">
        <v>49</v>
      </c>
      <c r="L26" s="22">
        <v>874</v>
      </c>
      <c r="M26" s="22">
        <v>302</v>
      </c>
      <c r="N26" t="s">
        <v>1382</v>
      </c>
      <c r="O26" s="7" t="s">
        <v>988</v>
      </c>
      <c r="P26" t="s">
        <v>989</v>
      </c>
      <c r="Q26" s="22">
        <v>125</v>
      </c>
      <c r="R26" s="22"/>
      <c r="S26" s="22" t="s">
        <v>1382</v>
      </c>
      <c r="T26" s="7" t="s">
        <v>1382</v>
      </c>
      <c r="U26" t="s">
        <v>1382</v>
      </c>
      <c r="V26" s="22" t="s">
        <v>1382</v>
      </c>
      <c r="W26" s="22" t="s">
        <v>1382</v>
      </c>
      <c r="X26" t="s">
        <v>1382</v>
      </c>
      <c r="Y26" s="7" t="s">
        <v>1382</v>
      </c>
      <c r="Z26" t="s">
        <v>1382</v>
      </c>
      <c r="AA26" s="22" t="s">
        <v>1382</v>
      </c>
      <c r="AB26" s="22" t="s">
        <v>1382</v>
      </c>
      <c r="AC26" t="s">
        <v>1382</v>
      </c>
      <c r="AD26" s="7" t="s">
        <v>1382</v>
      </c>
      <c r="AE26" t="s">
        <v>1382</v>
      </c>
      <c r="AF26" s="22" t="s">
        <v>1382</v>
      </c>
      <c r="AG26" s="22" t="s">
        <v>1382</v>
      </c>
    </row>
    <row r="27" spans="1:33" x14ac:dyDescent="0.2">
      <c r="A27" s="3" t="s">
        <v>1137</v>
      </c>
      <c r="B27" s="28">
        <f t="shared" si="4"/>
        <v>25</v>
      </c>
      <c r="C27" s="1" t="s">
        <v>50</v>
      </c>
      <c r="D27" s="1" t="s">
        <v>53</v>
      </c>
      <c r="E27" s="6" t="s">
        <v>51</v>
      </c>
      <c r="F27" s="1" t="s">
        <v>52</v>
      </c>
      <c r="G27">
        <v>954</v>
      </c>
      <c r="H27">
        <v>522</v>
      </c>
      <c r="I27" t="s">
        <v>1382</v>
      </c>
      <c r="J27" s="7" t="s">
        <v>51</v>
      </c>
      <c r="K27" t="s">
        <v>52</v>
      </c>
      <c r="L27" s="22">
        <v>954</v>
      </c>
      <c r="M27" s="22">
        <v>344</v>
      </c>
      <c r="N27" t="s">
        <v>1382</v>
      </c>
      <c r="O27" s="7" t="s">
        <v>988</v>
      </c>
      <c r="P27" t="s">
        <v>989</v>
      </c>
      <c r="Q27" s="22">
        <v>125</v>
      </c>
      <c r="R27" s="22"/>
      <c r="S27" s="22" t="s">
        <v>1382</v>
      </c>
      <c r="T27" s="7" t="s">
        <v>1382</v>
      </c>
      <c r="U27" t="s">
        <v>1382</v>
      </c>
      <c r="V27" s="22" t="s">
        <v>1382</v>
      </c>
      <c r="W27" s="22" t="s">
        <v>1382</v>
      </c>
      <c r="X27" t="s">
        <v>1382</v>
      </c>
      <c r="Y27" s="7" t="s">
        <v>1382</v>
      </c>
      <c r="Z27" t="s">
        <v>1382</v>
      </c>
      <c r="AA27" s="22" t="s">
        <v>1382</v>
      </c>
      <c r="AB27" s="22" t="s">
        <v>1382</v>
      </c>
      <c r="AC27" t="s">
        <v>1382</v>
      </c>
      <c r="AD27" s="7" t="s">
        <v>1382</v>
      </c>
      <c r="AE27" t="s">
        <v>1382</v>
      </c>
      <c r="AF27" s="22" t="s">
        <v>1382</v>
      </c>
      <c r="AG27" s="22" t="s">
        <v>1382</v>
      </c>
    </row>
    <row r="28" spans="1:33" x14ac:dyDescent="0.2">
      <c r="A28" s="3" t="s">
        <v>1136</v>
      </c>
      <c r="B28" s="28">
        <f t="shared" si="4"/>
        <v>26</v>
      </c>
      <c r="C28" s="1" t="s">
        <v>42</v>
      </c>
      <c r="D28" s="1" t="s">
        <v>43</v>
      </c>
      <c r="E28" s="6" t="s">
        <v>44</v>
      </c>
      <c r="F28" s="1" t="s">
        <v>45</v>
      </c>
      <c r="G28">
        <v>666</v>
      </c>
      <c r="H28">
        <v>338</v>
      </c>
      <c r="I28" t="s">
        <v>1382</v>
      </c>
      <c r="J28" s="7" t="s">
        <v>44</v>
      </c>
      <c r="K28" t="s">
        <v>45</v>
      </c>
      <c r="L28" s="22">
        <v>666</v>
      </c>
      <c r="M28" s="22">
        <v>194</v>
      </c>
      <c r="N28" t="s">
        <v>1382</v>
      </c>
      <c r="O28" s="7" t="s">
        <v>1382</v>
      </c>
      <c r="P28" t="s">
        <v>1382</v>
      </c>
      <c r="Q28" s="22" t="s">
        <v>1382</v>
      </c>
      <c r="R28" s="22" t="s">
        <v>1382</v>
      </c>
      <c r="S28" s="22" t="s">
        <v>1382</v>
      </c>
      <c r="T28" s="7" t="s">
        <v>1382</v>
      </c>
      <c r="U28" t="s">
        <v>1382</v>
      </c>
      <c r="V28" s="22" t="s">
        <v>1382</v>
      </c>
      <c r="W28" s="22" t="s">
        <v>1382</v>
      </c>
      <c r="X28" t="s">
        <v>1382</v>
      </c>
      <c r="Y28" s="7" t="s">
        <v>1382</v>
      </c>
      <c r="Z28" t="s">
        <v>1382</v>
      </c>
      <c r="AA28" s="22" t="s">
        <v>1382</v>
      </c>
      <c r="AB28" s="22" t="s">
        <v>1382</v>
      </c>
      <c r="AC28" t="s">
        <v>1382</v>
      </c>
      <c r="AD28" s="7" t="s">
        <v>1382</v>
      </c>
      <c r="AE28" t="s">
        <v>1382</v>
      </c>
      <c r="AF28" s="22" t="s">
        <v>1382</v>
      </c>
      <c r="AG28" s="22" t="s">
        <v>1382</v>
      </c>
    </row>
    <row r="29" spans="1:33" x14ac:dyDescent="0.2">
      <c r="A29" s="3" t="s">
        <v>1183</v>
      </c>
      <c r="B29" s="28">
        <f t="shared" si="4"/>
        <v>27</v>
      </c>
      <c r="C29" s="2" t="s">
        <v>1182</v>
      </c>
      <c r="D29" s="3" t="s">
        <v>1183</v>
      </c>
      <c r="E29" s="6">
        <v>74177</v>
      </c>
      <c r="F29" s="3" t="s">
        <v>1179</v>
      </c>
      <c r="G29">
        <v>1719</v>
      </c>
      <c r="H29">
        <v>814</v>
      </c>
      <c r="I29" t="s">
        <v>1382</v>
      </c>
      <c r="J29" s="7">
        <v>74177</v>
      </c>
      <c r="K29" t="s">
        <v>1001</v>
      </c>
      <c r="L29" s="22">
        <v>1719</v>
      </c>
      <c r="M29" s="22">
        <v>407</v>
      </c>
      <c r="N29" t="s">
        <v>1382</v>
      </c>
      <c r="O29" s="7">
        <v>71260</v>
      </c>
      <c r="P29" s="3" t="s">
        <v>1567</v>
      </c>
      <c r="Q29" s="22">
        <v>845</v>
      </c>
      <c r="R29" s="22">
        <v>301</v>
      </c>
      <c r="S29" s="22" t="s">
        <v>1382</v>
      </c>
      <c r="T29" s="7" t="s">
        <v>988</v>
      </c>
      <c r="U29" t="s">
        <v>989</v>
      </c>
      <c r="V29" s="22">
        <v>125</v>
      </c>
      <c r="W29" s="22"/>
      <c r="X29" t="s">
        <v>1382</v>
      </c>
      <c r="Y29" s="7" t="s">
        <v>1382</v>
      </c>
      <c r="Z29" t="s">
        <v>1382</v>
      </c>
      <c r="AA29" s="22" t="s">
        <v>1382</v>
      </c>
      <c r="AB29" s="22" t="s">
        <v>1382</v>
      </c>
      <c r="AC29" t="s">
        <v>1382</v>
      </c>
      <c r="AD29" s="7" t="s">
        <v>1382</v>
      </c>
      <c r="AE29" t="s">
        <v>1382</v>
      </c>
      <c r="AF29" s="22" t="s">
        <v>1382</v>
      </c>
      <c r="AG29" s="22" t="s">
        <v>1382</v>
      </c>
    </row>
    <row r="30" spans="1:33" x14ac:dyDescent="0.2">
      <c r="A30" s="3" t="s">
        <v>1185</v>
      </c>
      <c r="B30" s="28">
        <f t="shared" si="4"/>
        <v>28</v>
      </c>
      <c r="C30" s="3" t="s">
        <v>1187</v>
      </c>
      <c r="D30" s="3" t="s">
        <v>1185</v>
      </c>
      <c r="E30" s="6">
        <v>74177</v>
      </c>
      <c r="F30" s="3" t="s">
        <v>1181</v>
      </c>
      <c r="G30">
        <v>1887</v>
      </c>
      <c r="H30">
        <v>1012</v>
      </c>
      <c r="I30" t="s">
        <v>1382</v>
      </c>
      <c r="J30" s="7">
        <v>74178</v>
      </c>
      <c r="K30" t="s">
        <v>1002</v>
      </c>
      <c r="L30" s="22">
        <v>1887</v>
      </c>
      <c r="M30" s="22">
        <v>463</v>
      </c>
      <c r="N30" t="s">
        <v>1382</v>
      </c>
      <c r="O30" s="7">
        <v>71270</v>
      </c>
      <c r="P30" s="3" t="s">
        <v>1568</v>
      </c>
      <c r="Q30" s="22">
        <v>986</v>
      </c>
      <c r="R30" s="22">
        <v>361</v>
      </c>
      <c r="S30" s="22" t="s">
        <v>1382</v>
      </c>
      <c r="T30" s="7" t="s">
        <v>988</v>
      </c>
      <c r="U30" t="s">
        <v>989</v>
      </c>
      <c r="V30" s="22">
        <v>125</v>
      </c>
      <c r="W30" s="22"/>
      <c r="X30" t="s">
        <v>1382</v>
      </c>
      <c r="Y30" s="7" t="s">
        <v>1382</v>
      </c>
      <c r="Z30" t="s">
        <v>1382</v>
      </c>
      <c r="AA30" s="22" t="s">
        <v>1382</v>
      </c>
      <c r="AB30" s="22" t="s">
        <v>1382</v>
      </c>
      <c r="AC30" t="s">
        <v>1382</v>
      </c>
      <c r="AD30" s="7" t="s">
        <v>1382</v>
      </c>
      <c r="AE30" t="s">
        <v>1382</v>
      </c>
      <c r="AF30" s="22" t="s">
        <v>1382</v>
      </c>
      <c r="AG30" s="22" t="s">
        <v>1382</v>
      </c>
    </row>
    <row r="31" spans="1:33" x14ac:dyDescent="0.2">
      <c r="A31" s="3" t="s">
        <v>1184</v>
      </c>
      <c r="B31" s="28">
        <f t="shared" si="4"/>
        <v>29</v>
      </c>
      <c r="C31" s="3" t="s">
        <v>1186</v>
      </c>
      <c r="D31" s="3" t="s">
        <v>1184</v>
      </c>
      <c r="E31" s="6">
        <v>74178</v>
      </c>
      <c r="F31" s="3" t="s">
        <v>1180</v>
      </c>
      <c r="G31">
        <v>1344</v>
      </c>
      <c r="H31">
        <v>680</v>
      </c>
      <c r="I31" t="s">
        <v>1382</v>
      </c>
      <c r="J31" s="7">
        <v>74176</v>
      </c>
      <c r="K31" t="s">
        <v>1000</v>
      </c>
      <c r="L31" s="22">
        <v>1344</v>
      </c>
      <c r="M31" s="22">
        <v>260</v>
      </c>
      <c r="N31" t="s">
        <v>1382</v>
      </c>
      <c r="O31" s="7">
        <v>71250</v>
      </c>
      <c r="P31" s="3" t="s">
        <v>1569</v>
      </c>
      <c r="Q31" s="22">
        <v>686</v>
      </c>
      <c r="R31" s="22">
        <v>213</v>
      </c>
      <c r="S31" s="22" t="s">
        <v>1382</v>
      </c>
      <c r="T31" s="7" t="s">
        <v>1382</v>
      </c>
      <c r="U31" t="s">
        <v>1382</v>
      </c>
      <c r="V31" s="22"/>
      <c r="W31" s="22" t="s">
        <v>1382</v>
      </c>
      <c r="X31" t="s">
        <v>1382</v>
      </c>
      <c r="Y31" s="7" t="s">
        <v>1382</v>
      </c>
      <c r="Z31" t="s">
        <v>1382</v>
      </c>
      <c r="AA31" s="22" t="s">
        <v>1382</v>
      </c>
      <c r="AB31" s="22" t="s">
        <v>1382</v>
      </c>
      <c r="AC31" t="s">
        <v>1382</v>
      </c>
      <c r="AD31" s="7" t="s">
        <v>1382</v>
      </c>
      <c r="AE31" t="s">
        <v>1382</v>
      </c>
      <c r="AF31" s="22" t="s">
        <v>1382</v>
      </c>
      <c r="AG31" s="22" t="s">
        <v>1382</v>
      </c>
    </row>
    <row r="32" spans="1:33" x14ac:dyDescent="0.2">
      <c r="A32" s="3" t="s">
        <v>1166</v>
      </c>
      <c r="B32" s="28">
        <f t="shared" si="4"/>
        <v>30</v>
      </c>
      <c r="C32" s="2" t="s">
        <v>1189</v>
      </c>
      <c r="D32" s="1" t="s">
        <v>762</v>
      </c>
      <c r="E32" s="6" t="s">
        <v>760</v>
      </c>
      <c r="F32" s="1" t="s">
        <v>761</v>
      </c>
      <c r="G32">
        <v>933</v>
      </c>
      <c r="H32">
        <v>490</v>
      </c>
      <c r="I32" t="s">
        <v>1382</v>
      </c>
      <c r="J32" s="7">
        <v>74178</v>
      </c>
      <c r="K32" t="s">
        <v>1002</v>
      </c>
      <c r="L32" s="22">
        <v>1887</v>
      </c>
      <c r="M32" s="22">
        <v>463</v>
      </c>
      <c r="N32" t="s">
        <v>1382</v>
      </c>
      <c r="O32" s="7" t="s">
        <v>107</v>
      </c>
      <c r="P32" t="s">
        <v>108</v>
      </c>
      <c r="Q32" s="22">
        <v>280</v>
      </c>
      <c r="R32" s="22">
        <v>180</v>
      </c>
      <c r="S32" s="22" t="s">
        <v>1382</v>
      </c>
      <c r="T32" s="7" t="s">
        <v>988</v>
      </c>
      <c r="U32" t="s">
        <v>989</v>
      </c>
      <c r="V32" s="22">
        <v>125</v>
      </c>
      <c r="W32" s="22"/>
      <c r="X32" t="s">
        <v>1382</v>
      </c>
      <c r="Y32" s="7" t="s">
        <v>1382</v>
      </c>
      <c r="Z32" t="s">
        <v>1382</v>
      </c>
      <c r="AA32" s="22" t="s">
        <v>1382</v>
      </c>
      <c r="AB32" s="22" t="s">
        <v>1382</v>
      </c>
      <c r="AC32" t="s">
        <v>1382</v>
      </c>
      <c r="AD32" s="7" t="s">
        <v>1382</v>
      </c>
      <c r="AE32" t="s">
        <v>1382</v>
      </c>
      <c r="AF32" s="22" t="s">
        <v>1382</v>
      </c>
      <c r="AG32" s="22" t="s">
        <v>1382</v>
      </c>
    </row>
    <row r="33" spans="1:33" x14ac:dyDescent="0.2">
      <c r="A33" s="3" t="s">
        <v>1138</v>
      </c>
      <c r="B33" s="28">
        <f t="shared" si="4"/>
        <v>31</v>
      </c>
      <c r="C33" t="s">
        <v>1139</v>
      </c>
      <c r="D33" t="s">
        <v>1140</v>
      </c>
      <c r="E33" s="6">
        <v>74175</v>
      </c>
      <c r="F33" t="s">
        <v>1141</v>
      </c>
      <c r="G33">
        <v>1037</v>
      </c>
      <c r="H33">
        <v>680</v>
      </c>
      <c r="I33" t="s">
        <v>1382</v>
      </c>
      <c r="J33" s="7">
        <v>74175</v>
      </c>
      <c r="K33" t="s">
        <v>1141</v>
      </c>
      <c r="L33" s="22">
        <v>1037</v>
      </c>
      <c r="M33" s="22">
        <v>401</v>
      </c>
      <c r="N33" t="s">
        <v>1382</v>
      </c>
      <c r="O33" s="11" t="s">
        <v>990</v>
      </c>
      <c r="P33" t="s">
        <v>989</v>
      </c>
      <c r="Q33" s="22">
        <v>100</v>
      </c>
      <c r="R33" s="22" t="s">
        <v>1382</v>
      </c>
      <c r="S33" s="22" t="s">
        <v>1382</v>
      </c>
      <c r="T33" s="7" t="s">
        <v>1382</v>
      </c>
      <c r="U33" t="s">
        <v>1382</v>
      </c>
      <c r="V33" s="22" t="s">
        <v>1382</v>
      </c>
      <c r="W33" s="22" t="s">
        <v>1382</v>
      </c>
      <c r="X33" t="s">
        <v>1382</v>
      </c>
      <c r="Y33" s="7" t="s">
        <v>1382</v>
      </c>
      <c r="Z33" t="s">
        <v>1382</v>
      </c>
      <c r="AA33" s="22" t="s">
        <v>1382</v>
      </c>
      <c r="AB33" s="22" t="s">
        <v>1382</v>
      </c>
      <c r="AC33" t="s">
        <v>1382</v>
      </c>
      <c r="AD33" s="7" t="s">
        <v>1382</v>
      </c>
      <c r="AE33" t="s">
        <v>1382</v>
      </c>
      <c r="AF33" s="22" t="s">
        <v>1382</v>
      </c>
      <c r="AG33" s="22" t="s">
        <v>1382</v>
      </c>
    </row>
    <row r="34" spans="1:33" x14ac:dyDescent="0.2">
      <c r="A34" s="3" t="s">
        <v>1143</v>
      </c>
      <c r="B34" s="28">
        <f t="shared" si="4"/>
        <v>32</v>
      </c>
      <c r="C34" t="s">
        <v>1142</v>
      </c>
      <c r="D34" s="3" t="s">
        <v>1143</v>
      </c>
      <c r="E34" s="6">
        <v>74174</v>
      </c>
      <c r="F34" s="3" t="s">
        <v>1143</v>
      </c>
      <c r="G34">
        <v>1655</v>
      </c>
      <c r="H34">
        <v>1043</v>
      </c>
      <c r="I34" t="s">
        <v>1382</v>
      </c>
      <c r="J34" s="7">
        <v>74174</v>
      </c>
      <c r="K34" s="3" t="s">
        <v>1143</v>
      </c>
      <c r="L34" s="24">
        <v>1655</v>
      </c>
      <c r="M34" s="24">
        <v>487</v>
      </c>
      <c r="N34" t="s">
        <v>1382</v>
      </c>
      <c r="O34" s="11" t="s">
        <v>990</v>
      </c>
      <c r="P34" t="s">
        <v>989</v>
      </c>
      <c r="Q34" s="24">
        <v>100</v>
      </c>
      <c r="R34" s="24"/>
      <c r="S34" s="24" t="s">
        <v>1382</v>
      </c>
      <c r="T34" s="7" t="s">
        <v>1382</v>
      </c>
      <c r="U34" t="s">
        <v>1382</v>
      </c>
      <c r="V34" s="24" t="s">
        <v>1382</v>
      </c>
      <c r="W34" s="24" t="s">
        <v>1382</v>
      </c>
      <c r="X34" t="s">
        <v>1382</v>
      </c>
      <c r="Y34" s="7" t="s">
        <v>1382</v>
      </c>
      <c r="Z34" t="s">
        <v>1382</v>
      </c>
      <c r="AA34" s="24" t="s">
        <v>1382</v>
      </c>
      <c r="AB34" s="24" t="s">
        <v>1382</v>
      </c>
      <c r="AC34" t="s">
        <v>1382</v>
      </c>
      <c r="AD34" s="7" t="s">
        <v>1382</v>
      </c>
      <c r="AE34" t="s">
        <v>1382</v>
      </c>
      <c r="AF34" s="24" t="s">
        <v>1382</v>
      </c>
      <c r="AG34" s="24" t="s">
        <v>1382</v>
      </c>
    </row>
    <row r="35" spans="1:33" x14ac:dyDescent="0.2">
      <c r="A35" s="3" t="s">
        <v>1145</v>
      </c>
      <c r="B35" s="28">
        <f t="shared" si="4"/>
        <v>33</v>
      </c>
      <c r="C35" s="2" t="s">
        <v>1144</v>
      </c>
      <c r="D35" s="1" t="s">
        <v>128</v>
      </c>
      <c r="E35" s="6" t="s">
        <v>129</v>
      </c>
      <c r="F35" s="1" t="s">
        <v>130</v>
      </c>
      <c r="G35">
        <v>1100</v>
      </c>
      <c r="H35">
        <v>692</v>
      </c>
      <c r="I35" t="s">
        <v>1382</v>
      </c>
      <c r="J35" s="7" t="s">
        <v>129</v>
      </c>
      <c r="K35" t="s">
        <v>130</v>
      </c>
      <c r="L35" s="22">
        <v>1100</v>
      </c>
      <c r="M35" s="22">
        <v>498</v>
      </c>
      <c r="N35" t="s">
        <v>1382</v>
      </c>
      <c r="O35" s="7" t="s">
        <v>988</v>
      </c>
      <c r="P35" t="s">
        <v>989</v>
      </c>
      <c r="Q35" s="22">
        <v>125</v>
      </c>
      <c r="R35" s="22" t="s">
        <v>1382</v>
      </c>
      <c r="S35" s="22" t="s">
        <v>1382</v>
      </c>
      <c r="T35" s="7" t="s">
        <v>1382</v>
      </c>
      <c r="U35" t="s">
        <v>1382</v>
      </c>
      <c r="V35" s="22" t="s">
        <v>1382</v>
      </c>
      <c r="W35" s="22" t="s">
        <v>1382</v>
      </c>
      <c r="X35" t="s">
        <v>1382</v>
      </c>
      <c r="Y35" s="7" t="s">
        <v>1382</v>
      </c>
      <c r="Z35" t="s">
        <v>1382</v>
      </c>
      <c r="AA35" s="22" t="s">
        <v>1382</v>
      </c>
      <c r="AB35" s="22" t="s">
        <v>1382</v>
      </c>
      <c r="AC35" t="s">
        <v>1382</v>
      </c>
      <c r="AD35" s="7" t="s">
        <v>1382</v>
      </c>
      <c r="AE35" t="s">
        <v>1382</v>
      </c>
      <c r="AF35" s="22" t="s">
        <v>1382</v>
      </c>
      <c r="AG35" s="22" t="s">
        <v>1382</v>
      </c>
    </row>
    <row r="36" spans="1:33" x14ac:dyDescent="0.2">
      <c r="A36" s="3" t="s">
        <v>1149</v>
      </c>
      <c r="B36" s="28">
        <f t="shared" si="4"/>
        <v>34</v>
      </c>
      <c r="C36" s="3" t="s">
        <v>1150</v>
      </c>
      <c r="D36" s="3" t="s">
        <v>1149</v>
      </c>
      <c r="E36" s="6">
        <v>71275</v>
      </c>
      <c r="F36" s="3" t="s">
        <v>1149</v>
      </c>
      <c r="G36">
        <v>1037</v>
      </c>
      <c r="H36">
        <v>654</v>
      </c>
      <c r="I36" t="s">
        <v>1382</v>
      </c>
      <c r="J36" s="7">
        <v>71275</v>
      </c>
      <c r="K36" s="3" t="s">
        <v>1149</v>
      </c>
      <c r="L36" s="22">
        <v>1037</v>
      </c>
      <c r="M36" s="22">
        <v>392</v>
      </c>
      <c r="N36" t="s">
        <v>1382</v>
      </c>
      <c r="O36" s="11" t="s">
        <v>990</v>
      </c>
      <c r="P36" t="s">
        <v>989</v>
      </c>
      <c r="Q36" s="22">
        <v>100</v>
      </c>
      <c r="R36" s="22"/>
      <c r="S36" s="22" t="s">
        <v>1382</v>
      </c>
      <c r="T36" s="7" t="s">
        <v>1382</v>
      </c>
      <c r="U36" t="s">
        <v>1382</v>
      </c>
      <c r="V36" s="22" t="s">
        <v>1382</v>
      </c>
      <c r="W36" s="22" t="s">
        <v>1382</v>
      </c>
      <c r="X36" t="s">
        <v>1382</v>
      </c>
      <c r="Y36" s="7" t="s">
        <v>1382</v>
      </c>
      <c r="Z36" t="s">
        <v>1382</v>
      </c>
      <c r="AA36" s="22" t="s">
        <v>1382</v>
      </c>
      <c r="AB36" s="22" t="s">
        <v>1382</v>
      </c>
      <c r="AC36" t="s">
        <v>1382</v>
      </c>
      <c r="AD36" s="7" t="s">
        <v>1382</v>
      </c>
      <c r="AE36" t="s">
        <v>1382</v>
      </c>
      <c r="AF36" s="22" t="s">
        <v>1382</v>
      </c>
      <c r="AG36" s="22" t="s">
        <v>1382</v>
      </c>
    </row>
    <row r="37" spans="1:33" x14ac:dyDescent="0.2">
      <c r="A37" s="3" t="s">
        <v>1153</v>
      </c>
      <c r="B37" s="28">
        <f t="shared" si="4"/>
        <v>35</v>
      </c>
      <c r="C37" t="s">
        <v>1151</v>
      </c>
      <c r="D37" s="3" t="s">
        <v>1153</v>
      </c>
      <c r="E37" s="6">
        <v>73706</v>
      </c>
      <c r="F37" s="3" t="s">
        <v>1153</v>
      </c>
      <c r="G37">
        <v>1218</v>
      </c>
      <c r="H37">
        <v>767</v>
      </c>
      <c r="I37" t="s">
        <v>1382</v>
      </c>
      <c r="J37" s="7">
        <v>73706</v>
      </c>
      <c r="K37" s="3" t="s">
        <v>1153</v>
      </c>
      <c r="L37" s="24">
        <v>1218</v>
      </c>
      <c r="M37" s="22">
        <v>466</v>
      </c>
      <c r="N37" t="s">
        <v>1382</v>
      </c>
      <c r="O37" s="11" t="s">
        <v>990</v>
      </c>
      <c r="P37" t="s">
        <v>989</v>
      </c>
      <c r="Q37" s="24">
        <v>100</v>
      </c>
      <c r="R37" s="22"/>
      <c r="S37" s="22" t="s">
        <v>1382</v>
      </c>
      <c r="T37" s="7" t="s">
        <v>1382</v>
      </c>
      <c r="U37" t="s">
        <v>1382</v>
      </c>
      <c r="V37" s="24" t="s">
        <v>1382</v>
      </c>
      <c r="W37" s="22" t="s">
        <v>1382</v>
      </c>
      <c r="X37" t="s">
        <v>1382</v>
      </c>
      <c r="Y37" s="7" t="s">
        <v>1382</v>
      </c>
      <c r="Z37" t="s">
        <v>1382</v>
      </c>
      <c r="AA37" s="24" t="s">
        <v>1382</v>
      </c>
      <c r="AB37" s="22" t="s">
        <v>1382</v>
      </c>
      <c r="AC37" t="s">
        <v>1382</v>
      </c>
      <c r="AD37" s="7" t="s">
        <v>1382</v>
      </c>
      <c r="AE37" t="s">
        <v>1382</v>
      </c>
      <c r="AF37" s="24" t="s">
        <v>1382</v>
      </c>
      <c r="AG37" s="22" t="s">
        <v>1382</v>
      </c>
    </row>
    <row r="38" spans="1:33" x14ac:dyDescent="0.2">
      <c r="A38" s="3" t="s">
        <v>1154</v>
      </c>
      <c r="B38" s="28">
        <f t="shared" si="4"/>
        <v>36</v>
      </c>
      <c r="C38" t="s">
        <v>1152</v>
      </c>
      <c r="D38" s="3" t="s">
        <v>1154</v>
      </c>
      <c r="E38" s="6">
        <v>73206</v>
      </c>
      <c r="F38" s="3" t="s">
        <v>1154</v>
      </c>
      <c r="G38">
        <v>1218</v>
      </c>
      <c r="H38">
        <v>767</v>
      </c>
      <c r="I38" t="s">
        <v>1382</v>
      </c>
      <c r="J38" s="7">
        <v>73206</v>
      </c>
      <c r="K38" s="3" t="s">
        <v>1154</v>
      </c>
      <c r="L38" s="24">
        <v>1218</v>
      </c>
      <c r="M38" s="24">
        <v>430</v>
      </c>
      <c r="N38" t="s">
        <v>1382</v>
      </c>
      <c r="O38" s="11" t="s">
        <v>990</v>
      </c>
      <c r="P38" t="s">
        <v>989</v>
      </c>
      <c r="Q38" s="24">
        <v>100</v>
      </c>
      <c r="R38" s="24"/>
      <c r="S38" s="24" t="s">
        <v>1382</v>
      </c>
      <c r="T38" s="7" t="s">
        <v>1382</v>
      </c>
      <c r="U38" t="s">
        <v>1382</v>
      </c>
      <c r="V38" s="24" t="s">
        <v>1382</v>
      </c>
      <c r="W38" s="24" t="s">
        <v>1382</v>
      </c>
      <c r="X38" t="s">
        <v>1382</v>
      </c>
      <c r="Y38" s="7" t="s">
        <v>1382</v>
      </c>
      <c r="Z38" t="s">
        <v>1382</v>
      </c>
      <c r="AA38" s="24" t="s">
        <v>1382</v>
      </c>
      <c r="AB38" s="24" t="s">
        <v>1382</v>
      </c>
      <c r="AC38" t="s">
        <v>1382</v>
      </c>
      <c r="AD38" s="7" t="s">
        <v>1382</v>
      </c>
      <c r="AE38" t="s">
        <v>1382</v>
      </c>
      <c r="AF38" s="24" t="s">
        <v>1382</v>
      </c>
      <c r="AG38" s="24" t="s">
        <v>1382</v>
      </c>
    </row>
    <row r="39" spans="1:33" x14ac:dyDescent="0.2">
      <c r="A39" s="3" t="s">
        <v>1155</v>
      </c>
      <c r="B39" s="28">
        <f t="shared" si="4"/>
        <v>37</v>
      </c>
      <c r="C39" t="s">
        <v>1156</v>
      </c>
      <c r="D39" s="3" t="s">
        <v>1155</v>
      </c>
      <c r="E39" s="6">
        <v>70496</v>
      </c>
      <c r="F39" s="3" t="s">
        <v>1155</v>
      </c>
      <c r="G39">
        <v>1195</v>
      </c>
      <c r="H39">
        <v>753</v>
      </c>
      <c r="I39" t="s">
        <v>1382</v>
      </c>
      <c r="J39" s="7">
        <v>70496</v>
      </c>
      <c r="K39" s="3" t="s">
        <v>1155</v>
      </c>
      <c r="L39" s="24">
        <v>1195</v>
      </c>
      <c r="M39" s="24">
        <v>383</v>
      </c>
      <c r="N39" t="s">
        <v>1382</v>
      </c>
      <c r="O39" s="11" t="s">
        <v>990</v>
      </c>
      <c r="P39" t="s">
        <v>989</v>
      </c>
      <c r="Q39" s="24">
        <v>100</v>
      </c>
      <c r="R39" s="24"/>
      <c r="S39" s="24" t="s">
        <v>1382</v>
      </c>
      <c r="T39" s="7" t="s">
        <v>1382</v>
      </c>
      <c r="U39" t="s">
        <v>1382</v>
      </c>
      <c r="V39" s="24" t="s">
        <v>1382</v>
      </c>
      <c r="W39" s="24" t="s">
        <v>1382</v>
      </c>
      <c r="X39" t="s">
        <v>1382</v>
      </c>
      <c r="Y39" s="7" t="s">
        <v>1382</v>
      </c>
      <c r="Z39" t="s">
        <v>1382</v>
      </c>
      <c r="AA39" s="24" t="s">
        <v>1382</v>
      </c>
      <c r="AB39" s="24" t="s">
        <v>1382</v>
      </c>
      <c r="AC39" t="s">
        <v>1382</v>
      </c>
      <c r="AD39" s="7" t="s">
        <v>1382</v>
      </c>
      <c r="AE39" t="s">
        <v>1382</v>
      </c>
      <c r="AF39" s="24" t="s">
        <v>1382</v>
      </c>
      <c r="AG39" s="24" t="s">
        <v>1382</v>
      </c>
    </row>
    <row r="40" spans="1:33" x14ac:dyDescent="0.2">
      <c r="A40" s="3" t="s">
        <v>1157</v>
      </c>
      <c r="B40" s="28">
        <f t="shared" si="4"/>
        <v>38</v>
      </c>
      <c r="C40" t="s">
        <v>1158</v>
      </c>
      <c r="D40" s="3" t="s">
        <v>1157</v>
      </c>
      <c r="E40" s="6">
        <v>70498</v>
      </c>
      <c r="F40" s="3" t="s">
        <v>1157</v>
      </c>
      <c r="G40">
        <v>1350</v>
      </c>
      <c r="H40">
        <v>850</v>
      </c>
      <c r="I40" t="s">
        <v>1382</v>
      </c>
      <c r="J40" s="7">
        <v>70498</v>
      </c>
      <c r="K40" s="3" t="s">
        <v>1157</v>
      </c>
      <c r="L40" s="24">
        <v>1350</v>
      </c>
      <c r="M40" s="24">
        <v>382</v>
      </c>
      <c r="N40" t="s">
        <v>1382</v>
      </c>
      <c r="O40" s="11" t="s">
        <v>990</v>
      </c>
      <c r="P40" t="s">
        <v>989</v>
      </c>
      <c r="Q40" s="24">
        <v>100</v>
      </c>
      <c r="R40" s="24"/>
      <c r="S40" s="24" t="s">
        <v>1382</v>
      </c>
      <c r="T40" s="7" t="s">
        <v>1382</v>
      </c>
      <c r="U40" t="s">
        <v>1382</v>
      </c>
      <c r="V40" s="24" t="s">
        <v>1382</v>
      </c>
      <c r="W40" s="24" t="s">
        <v>1382</v>
      </c>
      <c r="X40" t="s">
        <v>1382</v>
      </c>
      <c r="Y40" s="7" t="s">
        <v>1382</v>
      </c>
      <c r="Z40" t="s">
        <v>1382</v>
      </c>
      <c r="AA40" s="24" t="s">
        <v>1382</v>
      </c>
      <c r="AB40" s="24" t="s">
        <v>1382</v>
      </c>
      <c r="AC40" t="s">
        <v>1382</v>
      </c>
      <c r="AD40" s="7" t="s">
        <v>1382</v>
      </c>
      <c r="AE40" t="s">
        <v>1382</v>
      </c>
      <c r="AF40" s="24" t="s">
        <v>1382</v>
      </c>
      <c r="AG40" s="24" t="s">
        <v>1382</v>
      </c>
    </row>
    <row r="41" spans="1:33" x14ac:dyDescent="0.2">
      <c r="A41" s="3" t="s">
        <v>1190</v>
      </c>
      <c r="B41" s="28">
        <f t="shared" si="4"/>
        <v>39</v>
      </c>
      <c r="C41" s="3" t="s">
        <v>1191</v>
      </c>
      <c r="D41" s="3" t="s">
        <v>1190</v>
      </c>
      <c r="E41" s="6">
        <v>72191</v>
      </c>
      <c r="F41" s="3" t="s">
        <v>1192</v>
      </c>
      <c r="G41">
        <v>1037</v>
      </c>
      <c r="H41">
        <v>653</v>
      </c>
      <c r="I41" t="s">
        <v>1382</v>
      </c>
      <c r="J41" s="7">
        <v>72191</v>
      </c>
      <c r="K41" s="3" t="s">
        <v>1192</v>
      </c>
      <c r="L41" s="22">
        <v>1037</v>
      </c>
      <c r="M41" s="22">
        <v>400</v>
      </c>
      <c r="N41" t="s">
        <v>1382</v>
      </c>
      <c r="O41" s="11" t="s">
        <v>990</v>
      </c>
      <c r="P41" t="s">
        <v>989</v>
      </c>
      <c r="Q41" s="22">
        <v>100</v>
      </c>
      <c r="R41" s="22"/>
      <c r="S41" s="22" t="s">
        <v>1382</v>
      </c>
      <c r="T41" s="7" t="s">
        <v>1382</v>
      </c>
      <c r="U41" t="s">
        <v>1382</v>
      </c>
      <c r="V41" s="22" t="s">
        <v>1382</v>
      </c>
      <c r="W41" s="22" t="s">
        <v>1382</v>
      </c>
      <c r="X41" t="s">
        <v>1382</v>
      </c>
      <c r="Y41" s="7" t="s">
        <v>1382</v>
      </c>
      <c r="Z41" t="s">
        <v>1382</v>
      </c>
      <c r="AA41" s="22" t="s">
        <v>1382</v>
      </c>
      <c r="AB41" s="22" t="s">
        <v>1382</v>
      </c>
      <c r="AC41" t="s">
        <v>1382</v>
      </c>
      <c r="AD41" s="7" t="s">
        <v>1382</v>
      </c>
      <c r="AE41" t="s">
        <v>1382</v>
      </c>
      <c r="AF41" s="22" t="s">
        <v>1382</v>
      </c>
      <c r="AG41" s="22" t="s">
        <v>1382</v>
      </c>
    </row>
    <row r="42" spans="1:33" x14ac:dyDescent="0.2">
      <c r="A42" s="3" t="s">
        <v>1193</v>
      </c>
      <c r="B42" s="28">
        <f t="shared" si="4"/>
        <v>40</v>
      </c>
      <c r="C42" s="3" t="s">
        <v>1195</v>
      </c>
      <c r="D42" s="3" t="s">
        <v>1193</v>
      </c>
      <c r="E42" s="6">
        <v>75635</v>
      </c>
      <c r="F42" s="3" t="s">
        <v>1193</v>
      </c>
      <c r="G42">
        <v>1625</v>
      </c>
      <c r="H42">
        <v>1024</v>
      </c>
      <c r="I42" t="s">
        <v>1382</v>
      </c>
      <c r="J42" s="7">
        <v>75635</v>
      </c>
      <c r="K42" s="3" t="s">
        <v>1194</v>
      </c>
      <c r="L42" s="22">
        <v>1625</v>
      </c>
      <c r="M42" s="22">
        <v>498</v>
      </c>
      <c r="N42" t="s">
        <v>1382</v>
      </c>
      <c r="O42" s="11" t="s">
        <v>990</v>
      </c>
      <c r="P42" t="s">
        <v>989</v>
      </c>
      <c r="Q42" s="22">
        <v>100</v>
      </c>
      <c r="R42" s="22"/>
      <c r="S42" s="22" t="s">
        <v>1382</v>
      </c>
      <c r="T42" s="7" t="s">
        <v>1382</v>
      </c>
      <c r="U42" t="s">
        <v>1382</v>
      </c>
      <c r="V42" s="22" t="s">
        <v>1382</v>
      </c>
      <c r="W42" s="22" t="s">
        <v>1382</v>
      </c>
      <c r="X42" t="s">
        <v>1382</v>
      </c>
      <c r="Y42" s="7" t="s">
        <v>1382</v>
      </c>
      <c r="Z42" t="s">
        <v>1382</v>
      </c>
      <c r="AA42" s="22" t="s">
        <v>1382</v>
      </c>
      <c r="AB42" s="22" t="s">
        <v>1382</v>
      </c>
      <c r="AC42" t="s">
        <v>1382</v>
      </c>
      <c r="AD42" s="7" t="s">
        <v>1382</v>
      </c>
      <c r="AE42" t="s">
        <v>1382</v>
      </c>
      <c r="AF42" s="22" t="s">
        <v>1382</v>
      </c>
      <c r="AG42" s="22" t="s">
        <v>1382</v>
      </c>
    </row>
    <row r="43" spans="1:33" x14ac:dyDescent="0.2">
      <c r="A43" s="3" t="s">
        <v>1175</v>
      </c>
      <c r="B43" s="28">
        <f t="shared" si="4"/>
        <v>41</v>
      </c>
      <c r="C43" s="1" t="s">
        <v>124</v>
      </c>
      <c r="D43" s="1" t="s">
        <v>125</v>
      </c>
      <c r="E43" s="6" t="s">
        <v>126</v>
      </c>
      <c r="F43" s="1" t="s">
        <v>127</v>
      </c>
      <c r="G43">
        <v>385</v>
      </c>
      <c r="H43">
        <v>106</v>
      </c>
      <c r="I43" t="s">
        <v>1382</v>
      </c>
      <c r="J43" s="7" t="s">
        <v>126</v>
      </c>
      <c r="K43" t="s">
        <v>127</v>
      </c>
      <c r="L43" s="22">
        <v>385</v>
      </c>
      <c r="M43" s="22">
        <v>250</v>
      </c>
      <c r="N43" t="s">
        <v>1382</v>
      </c>
      <c r="O43" s="7" t="s">
        <v>1382</v>
      </c>
      <c r="P43" t="s">
        <v>1382</v>
      </c>
      <c r="Q43" s="22" t="s">
        <v>1382</v>
      </c>
      <c r="R43" s="22" t="s">
        <v>1382</v>
      </c>
      <c r="S43" s="22" t="s">
        <v>1382</v>
      </c>
      <c r="T43" s="7" t="s">
        <v>1382</v>
      </c>
      <c r="U43" t="s">
        <v>1382</v>
      </c>
      <c r="V43" s="22" t="s">
        <v>1382</v>
      </c>
      <c r="W43" s="22" t="s">
        <v>1382</v>
      </c>
      <c r="X43" t="s">
        <v>1382</v>
      </c>
      <c r="Y43" s="7" t="s">
        <v>1382</v>
      </c>
      <c r="Z43" t="s">
        <v>1382</v>
      </c>
      <c r="AA43" s="22" t="s">
        <v>1382</v>
      </c>
      <c r="AB43" s="22" t="s">
        <v>1382</v>
      </c>
      <c r="AC43" t="s">
        <v>1382</v>
      </c>
      <c r="AD43" s="7" t="s">
        <v>1382</v>
      </c>
      <c r="AE43" t="s">
        <v>1382</v>
      </c>
      <c r="AF43" s="22" t="s">
        <v>1382</v>
      </c>
      <c r="AG43" s="22" t="s">
        <v>1382</v>
      </c>
    </row>
    <row r="44" spans="1:33" x14ac:dyDescent="0.2">
      <c r="A44" s="3" t="s">
        <v>1571</v>
      </c>
      <c r="B44" s="28">
        <f t="shared" si="4"/>
        <v>42</v>
      </c>
      <c r="C44" s="1" t="s">
        <v>617</v>
      </c>
      <c r="D44" s="1" t="s">
        <v>618</v>
      </c>
      <c r="E44" s="6" t="s">
        <v>614</v>
      </c>
      <c r="F44" s="1" t="s">
        <v>1570</v>
      </c>
      <c r="G44">
        <v>845</v>
      </c>
      <c r="H44">
        <v>415</v>
      </c>
      <c r="I44" t="s">
        <v>1382</v>
      </c>
      <c r="J44" s="7" t="s">
        <v>614</v>
      </c>
      <c r="K44" t="s">
        <v>1570</v>
      </c>
      <c r="L44" s="22">
        <v>845</v>
      </c>
      <c r="M44" s="22">
        <v>301</v>
      </c>
      <c r="N44" t="s">
        <v>1382</v>
      </c>
      <c r="O44" s="7" t="s">
        <v>990</v>
      </c>
      <c r="P44" t="s">
        <v>989</v>
      </c>
      <c r="Q44" s="22">
        <v>100</v>
      </c>
      <c r="R44" s="22"/>
      <c r="S44" s="22" t="s">
        <v>1382</v>
      </c>
      <c r="T44" s="7" t="s">
        <v>1382</v>
      </c>
      <c r="U44" t="s">
        <v>1382</v>
      </c>
      <c r="V44" s="22" t="s">
        <v>1382</v>
      </c>
      <c r="W44" s="22" t="s">
        <v>1382</v>
      </c>
      <c r="X44" t="s">
        <v>1382</v>
      </c>
      <c r="Y44" s="7" t="s">
        <v>1382</v>
      </c>
      <c r="Z44" t="s">
        <v>1382</v>
      </c>
      <c r="AA44" s="22" t="s">
        <v>1382</v>
      </c>
      <c r="AB44" s="22" t="s">
        <v>1382</v>
      </c>
      <c r="AC44" t="s">
        <v>1382</v>
      </c>
      <c r="AD44" s="7" t="s">
        <v>1382</v>
      </c>
      <c r="AE44" t="s">
        <v>1382</v>
      </c>
      <c r="AF44" s="22" t="s">
        <v>1382</v>
      </c>
      <c r="AG44" s="22" t="s">
        <v>1382</v>
      </c>
    </row>
    <row r="45" spans="1:33" x14ac:dyDescent="0.2">
      <c r="A45" s="3" t="s">
        <v>1573</v>
      </c>
      <c r="B45" s="28">
        <f t="shared" si="4"/>
        <v>43</v>
      </c>
      <c r="C45" s="1" t="s">
        <v>623</v>
      </c>
      <c r="D45" s="1" t="s">
        <v>624</v>
      </c>
      <c r="E45" s="6" t="s">
        <v>621</v>
      </c>
      <c r="F45" s="1" t="s">
        <v>1575</v>
      </c>
      <c r="G45">
        <v>986</v>
      </c>
      <c r="H45">
        <v>511</v>
      </c>
      <c r="I45" t="s">
        <v>1382</v>
      </c>
      <c r="J45" s="7" t="s">
        <v>621</v>
      </c>
      <c r="K45" t="s">
        <v>1575</v>
      </c>
      <c r="L45" s="22">
        <v>986</v>
      </c>
      <c r="M45" s="22">
        <v>361</v>
      </c>
      <c r="N45" t="s">
        <v>1382</v>
      </c>
      <c r="O45" s="7" t="s">
        <v>990</v>
      </c>
      <c r="P45" t="s">
        <v>989</v>
      </c>
      <c r="Q45" s="22">
        <v>100</v>
      </c>
      <c r="R45" s="22"/>
      <c r="S45" s="22" t="s">
        <v>1382</v>
      </c>
      <c r="T45" s="7" t="s">
        <v>1382</v>
      </c>
      <c r="U45" t="s">
        <v>1382</v>
      </c>
      <c r="V45" s="22" t="s">
        <v>1382</v>
      </c>
      <c r="W45" s="22" t="s">
        <v>1382</v>
      </c>
      <c r="X45" t="s">
        <v>1382</v>
      </c>
      <c r="Y45" s="7" t="s">
        <v>1382</v>
      </c>
      <c r="Z45" t="s">
        <v>1382</v>
      </c>
      <c r="AA45" s="22" t="s">
        <v>1382</v>
      </c>
      <c r="AB45" s="22" t="s">
        <v>1382</v>
      </c>
      <c r="AC45" t="s">
        <v>1382</v>
      </c>
      <c r="AD45" s="7" t="s">
        <v>1382</v>
      </c>
      <c r="AE45" t="s">
        <v>1382</v>
      </c>
      <c r="AF45" s="22" t="s">
        <v>1382</v>
      </c>
      <c r="AG45" s="22" t="s">
        <v>1382</v>
      </c>
    </row>
    <row r="46" spans="1:33" ht="11.25" customHeight="1" x14ac:dyDescent="0.2">
      <c r="A46" s="3" t="s">
        <v>1572</v>
      </c>
      <c r="B46" s="28">
        <f t="shared" si="4"/>
        <v>44</v>
      </c>
      <c r="C46" s="1" t="s">
        <v>606</v>
      </c>
      <c r="D46" s="1" t="s">
        <v>607</v>
      </c>
      <c r="E46" s="6" t="s">
        <v>604</v>
      </c>
      <c r="F46" s="1" t="s">
        <v>1570</v>
      </c>
      <c r="G46">
        <v>686</v>
      </c>
      <c r="H46">
        <v>350</v>
      </c>
      <c r="I46" t="s">
        <v>1382</v>
      </c>
      <c r="J46" s="7" t="s">
        <v>604</v>
      </c>
      <c r="K46" t="s">
        <v>1570</v>
      </c>
      <c r="L46" s="22">
        <v>686</v>
      </c>
      <c r="M46" s="22">
        <v>213</v>
      </c>
      <c r="N46" t="s">
        <v>1382</v>
      </c>
      <c r="O46" s="7" t="s">
        <v>1382</v>
      </c>
      <c r="P46" t="s">
        <v>1382</v>
      </c>
      <c r="Q46" s="22" t="s">
        <v>1382</v>
      </c>
      <c r="R46" s="22" t="s">
        <v>1382</v>
      </c>
      <c r="S46" s="22" t="s">
        <v>1382</v>
      </c>
      <c r="T46" s="7" t="s">
        <v>1382</v>
      </c>
      <c r="U46" t="s">
        <v>1382</v>
      </c>
      <c r="V46" s="22" t="s">
        <v>1382</v>
      </c>
      <c r="W46" s="22" t="s">
        <v>1382</v>
      </c>
      <c r="X46" t="s">
        <v>1382</v>
      </c>
      <c r="Y46" s="7" t="s">
        <v>1382</v>
      </c>
      <c r="Z46" t="s">
        <v>1382</v>
      </c>
      <c r="AA46" s="22" t="s">
        <v>1382</v>
      </c>
      <c r="AB46" s="22" t="s">
        <v>1382</v>
      </c>
      <c r="AC46" t="s">
        <v>1382</v>
      </c>
      <c r="AD46" s="7" t="s">
        <v>1382</v>
      </c>
      <c r="AE46" t="s">
        <v>1382</v>
      </c>
      <c r="AF46" s="22" t="s">
        <v>1382</v>
      </c>
      <c r="AG46" s="22" t="s">
        <v>1382</v>
      </c>
    </row>
    <row r="47" spans="1:33" x14ac:dyDescent="0.2">
      <c r="A47" s="3" t="s">
        <v>1174</v>
      </c>
      <c r="B47" s="28">
        <f t="shared" si="4"/>
        <v>45</v>
      </c>
      <c r="C47" s="1" t="s">
        <v>478</v>
      </c>
      <c r="D47" s="1" t="s">
        <v>479</v>
      </c>
      <c r="E47" s="6" t="s">
        <v>480</v>
      </c>
      <c r="F47" s="1" t="s">
        <v>481</v>
      </c>
      <c r="G47">
        <v>687</v>
      </c>
      <c r="H47">
        <v>308</v>
      </c>
      <c r="I47" t="s">
        <v>1382</v>
      </c>
      <c r="J47" s="7" t="s">
        <v>480</v>
      </c>
      <c r="K47" t="s">
        <v>481</v>
      </c>
      <c r="L47" s="22">
        <v>687</v>
      </c>
      <c r="M47" s="22">
        <v>182</v>
      </c>
      <c r="N47" t="s">
        <v>1382</v>
      </c>
      <c r="O47" s="7" t="s">
        <v>1382</v>
      </c>
      <c r="P47" t="s">
        <v>1382</v>
      </c>
      <c r="Q47" s="22" t="s">
        <v>1382</v>
      </c>
      <c r="R47" s="22" t="s">
        <v>1382</v>
      </c>
      <c r="S47" s="22" t="s">
        <v>1382</v>
      </c>
      <c r="T47" s="7" t="s">
        <v>1382</v>
      </c>
      <c r="U47" t="s">
        <v>1382</v>
      </c>
      <c r="V47" s="22" t="s">
        <v>1382</v>
      </c>
      <c r="W47" s="22" t="s">
        <v>1382</v>
      </c>
      <c r="X47" t="s">
        <v>1382</v>
      </c>
      <c r="Y47" s="7" t="s">
        <v>1382</v>
      </c>
      <c r="Z47" t="s">
        <v>1382</v>
      </c>
      <c r="AA47" s="22" t="s">
        <v>1382</v>
      </c>
      <c r="AB47" s="22" t="s">
        <v>1382</v>
      </c>
      <c r="AC47" t="s">
        <v>1382</v>
      </c>
      <c r="AD47" s="7" t="s">
        <v>1382</v>
      </c>
      <c r="AE47" t="s">
        <v>1382</v>
      </c>
      <c r="AF47" s="22" t="s">
        <v>1382</v>
      </c>
      <c r="AG47" s="22" t="s">
        <v>1382</v>
      </c>
    </row>
    <row r="48" spans="1:33" x14ac:dyDescent="0.2">
      <c r="A48" s="3" t="s">
        <v>1196</v>
      </c>
      <c r="B48" s="28">
        <f t="shared" si="4"/>
        <v>46</v>
      </c>
      <c r="C48" t="s">
        <v>1198</v>
      </c>
      <c r="D48" s="3" t="s">
        <v>1196</v>
      </c>
      <c r="E48" s="6">
        <v>73701</v>
      </c>
      <c r="F48" s="3" t="s">
        <v>1196</v>
      </c>
      <c r="G48">
        <v>686</v>
      </c>
      <c r="H48">
        <v>432</v>
      </c>
      <c r="I48" t="s">
        <v>1382</v>
      </c>
      <c r="J48" s="7">
        <v>73701</v>
      </c>
      <c r="K48" s="3" t="s">
        <v>1196</v>
      </c>
      <c r="L48" s="24">
        <v>686</v>
      </c>
      <c r="M48" s="24">
        <v>297</v>
      </c>
      <c r="N48" t="s">
        <v>1382</v>
      </c>
      <c r="O48" s="7" t="s">
        <v>990</v>
      </c>
      <c r="P48" t="s">
        <v>989</v>
      </c>
      <c r="Q48" s="24">
        <v>100</v>
      </c>
      <c r="R48" s="24"/>
      <c r="S48" s="24" t="s">
        <v>1382</v>
      </c>
      <c r="T48" s="7" t="s">
        <v>1382</v>
      </c>
      <c r="U48" t="s">
        <v>1382</v>
      </c>
      <c r="V48" s="24" t="s">
        <v>1382</v>
      </c>
      <c r="W48" s="24" t="s">
        <v>1382</v>
      </c>
      <c r="X48" t="s">
        <v>1382</v>
      </c>
      <c r="Y48" s="7" t="s">
        <v>1382</v>
      </c>
      <c r="Z48" t="s">
        <v>1382</v>
      </c>
      <c r="AA48" s="24" t="s">
        <v>1382</v>
      </c>
      <c r="AB48" s="24" t="s">
        <v>1382</v>
      </c>
      <c r="AC48" t="s">
        <v>1382</v>
      </c>
      <c r="AD48" s="7" t="s">
        <v>1382</v>
      </c>
      <c r="AE48" t="s">
        <v>1382</v>
      </c>
      <c r="AF48" s="24" t="s">
        <v>1382</v>
      </c>
      <c r="AG48" s="24" t="s">
        <v>1382</v>
      </c>
    </row>
    <row r="49" spans="1:33" x14ac:dyDescent="0.2">
      <c r="A49" s="3" t="s">
        <v>1197</v>
      </c>
      <c r="B49" s="28">
        <f t="shared" si="4"/>
        <v>47</v>
      </c>
      <c r="C49" t="s">
        <v>1199</v>
      </c>
      <c r="D49" s="3" t="s">
        <v>1197</v>
      </c>
      <c r="E49" s="6">
        <v>73702</v>
      </c>
      <c r="F49" s="3" t="s">
        <v>1197</v>
      </c>
      <c r="G49">
        <v>834</v>
      </c>
      <c r="H49">
        <v>525</v>
      </c>
      <c r="I49" t="s">
        <v>1382</v>
      </c>
      <c r="J49" s="7">
        <v>73702</v>
      </c>
      <c r="K49" s="3" t="s">
        <v>1197</v>
      </c>
      <c r="L49" s="24">
        <v>834</v>
      </c>
      <c r="M49" s="24">
        <v>360</v>
      </c>
      <c r="N49" t="s">
        <v>1382</v>
      </c>
      <c r="O49" s="7" t="s">
        <v>990</v>
      </c>
      <c r="P49" t="s">
        <v>989</v>
      </c>
      <c r="Q49" s="24">
        <v>100</v>
      </c>
      <c r="R49" s="24"/>
      <c r="S49" s="24" t="s">
        <v>1382</v>
      </c>
      <c r="T49" s="7" t="s">
        <v>1382</v>
      </c>
      <c r="U49" t="s">
        <v>1382</v>
      </c>
      <c r="V49" s="24" t="s">
        <v>1382</v>
      </c>
      <c r="W49" s="24" t="s">
        <v>1382</v>
      </c>
      <c r="X49" t="s">
        <v>1382</v>
      </c>
      <c r="Y49" s="7" t="s">
        <v>1382</v>
      </c>
      <c r="Z49" t="s">
        <v>1382</v>
      </c>
      <c r="AA49" s="24" t="s">
        <v>1382</v>
      </c>
      <c r="AB49" s="24" t="s">
        <v>1382</v>
      </c>
      <c r="AC49" t="s">
        <v>1382</v>
      </c>
      <c r="AD49" s="7" t="s">
        <v>1382</v>
      </c>
      <c r="AE49" t="s">
        <v>1382</v>
      </c>
      <c r="AF49" s="24" t="s">
        <v>1382</v>
      </c>
      <c r="AG49" s="24" t="s">
        <v>1382</v>
      </c>
    </row>
    <row r="50" spans="1:33" x14ac:dyDescent="0.2">
      <c r="A50" s="3" t="s">
        <v>1173</v>
      </c>
      <c r="B50" s="28">
        <f t="shared" si="4"/>
        <v>48</v>
      </c>
      <c r="C50" s="1" t="s">
        <v>966</v>
      </c>
      <c r="D50" s="3" t="s">
        <v>1173</v>
      </c>
      <c r="E50" s="6" t="s">
        <v>967</v>
      </c>
      <c r="F50" s="3" t="s">
        <v>1173</v>
      </c>
      <c r="G50">
        <v>589</v>
      </c>
      <c r="H50">
        <v>310</v>
      </c>
      <c r="I50" t="s">
        <v>1382</v>
      </c>
      <c r="J50" s="7" t="s">
        <v>967</v>
      </c>
      <c r="K50" t="s">
        <v>968</v>
      </c>
      <c r="L50" s="22">
        <v>589</v>
      </c>
      <c r="M50" s="22">
        <v>211</v>
      </c>
      <c r="N50" t="s">
        <v>1382</v>
      </c>
      <c r="O50" s="7" t="s">
        <v>142</v>
      </c>
      <c r="P50" t="s">
        <v>143</v>
      </c>
      <c r="Q50" s="22">
        <v>349</v>
      </c>
      <c r="R50" s="22">
        <v>30</v>
      </c>
      <c r="S50" s="22" t="s">
        <v>1382</v>
      </c>
      <c r="T50" s="7" t="s">
        <v>1382</v>
      </c>
      <c r="U50" t="s">
        <v>1382</v>
      </c>
      <c r="V50" s="22" t="s">
        <v>1382</v>
      </c>
      <c r="W50" s="22" t="s">
        <v>1382</v>
      </c>
      <c r="X50" t="s">
        <v>1382</v>
      </c>
      <c r="Y50" s="7" t="s">
        <v>1382</v>
      </c>
      <c r="Z50" t="s">
        <v>1382</v>
      </c>
      <c r="AA50" s="22" t="s">
        <v>1382</v>
      </c>
      <c r="AB50" s="22" t="s">
        <v>1382</v>
      </c>
      <c r="AC50" t="s">
        <v>1382</v>
      </c>
      <c r="AD50" s="7" t="s">
        <v>1382</v>
      </c>
      <c r="AE50" t="s">
        <v>1382</v>
      </c>
      <c r="AF50" s="22" t="s">
        <v>1382</v>
      </c>
      <c r="AG50" s="22" t="s">
        <v>1382</v>
      </c>
    </row>
    <row r="51" spans="1:33" x14ac:dyDescent="0.2">
      <c r="A51" s="3" t="s">
        <v>1200</v>
      </c>
      <c r="B51" s="28">
        <f t="shared" si="4"/>
        <v>49</v>
      </c>
      <c r="C51" t="s">
        <v>1202</v>
      </c>
      <c r="D51" s="3" t="s">
        <v>1200</v>
      </c>
      <c r="E51" s="6">
        <v>73201</v>
      </c>
      <c r="F51" s="3" t="s">
        <v>1200</v>
      </c>
      <c r="G51">
        <v>687</v>
      </c>
      <c r="H51">
        <v>432</v>
      </c>
      <c r="I51" t="s">
        <v>1382</v>
      </c>
      <c r="J51" s="7">
        <v>73201</v>
      </c>
      <c r="K51" s="3" t="s">
        <v>1200</v>
      </c>
      <c r="L51" s="24">
        <v>687</v>
      </c>
      <c r="M51" s="24">
        <v>292</v>
      </c>
      <c r="N51" t="s">
        <v>1382</v>
      </c>
      <c r="O51" s="7" t="s">
        <v>990</v>
      </c>
      <c r="P51" t="s">
        <v>989</v>
      </c>
      <c r="Q51" s="24">
        <v>100</v>
      </c>
      <c r="R51" s="24"/>
      <c r="S51" s="24" t="s">
        <v>1382</v>
      </c>
      <c r="T51" s="7" t="s">
        <v>1382</v>
      </c>
      <c r="U51" t="s">
        <v>1382</v>
      </c>
      <c r="V51" s="24" t="s">
        <v>1382</v>
      </c>
      <c r="W51" s="24" t="s">
        <v>1382</v>
      </c>
      <c r="X51" t="s">
        <v>1382</v>
      </c>
      <c r="Y51" s="7" t="s">
        <v>1382</v>
      </c>
      <c r="Z51" t="s">
        <v>1382</v>
      </c>
      <c r="AA51" s="24" t="s">
        <v>1382</v>
      </c>
      <c r="AB51" s="24" t="s">
        <v>1382</v>
      </c>
      <c r="AC51" t="s">
        <v>1382</v>
      </c>
      <c r="AD51" s="7" t="s">
        <v>1382</v>
      </c>
      <c r="AE51" t="s">
        <v>1382</v>
      </c>
      <c r="AF51" s="24" t="s">
        <v>1382</v>
      </c>
      <c r="AG51" s="24" t="s">
        <v>1382</v>
      </c>
    </row>
    <row r="52" spans="1:33" ht="15" customHeight="1" x14ac:dyDescent="0.2">
      <c r="A52" s="3" t="s">
        <v>1201</v>
      </c>
      <c r="B52" s="28">
        <f t="shared" si="4"/>
        <v>50</v>
      </c>
      <c r="C52" t="s">
        <v>1203</v>
      </c>
      <c r="D52" s="3" t="s">
        <v>1201</v>
      </c>
      <c r="E52" s="6">
        <v>73202</v>
      </c>
      <c r="F52" s="3" t="s">
        <v>1201</v>
      </c>
      <c r="G52">
        <v>835</v>
      </c>
      <c r="H52">
        <v>526</v>
      </c>
      <c r="I52" t="s">
        <v>1382</v>
      </c>
      <c r="J52" s="7">
        <v>73202</v>
      </c>
      <c r="K52" s="3" t="s">
        <v>1201</v>
      </c>
      <c r="L52" s="22">
        <v>835</v>
      </c>
      <c r="M52" s="22">
        <v>425</v>
      </c>
      <c r="N52" t="s">
        <v>1382</v>
      </c>
      <c r="O52" s="7" t="s">
        <v>990</v>
      </c>
      <c r="P52" t="s">
        <v>989</v>
      </c>
      <c r="Q52" s="22">
        <v>100</v>
      </c>
      <c r="R52" s="22"/>
      <c r="S52" s="22" t="s">
        <v>1382</v>
      </c>
      <c r="T52" s="7" t="s">
        <v>1382</v>
      </c>
      <c r="U52" t="s">
        <v>1382</v>
      </c>
      <c r="V52" s="22" t="s">
        <v>1382</v>
      </c>
      <c r="W52" s="22" t="s">
        <v>1382</v>
      </c>
      <c r="X52" t="s">
        <v>1382</v>
      </c>
      <c r="Y52" s="7" t="s">
        <v>1382</v>
      </c>
      <c r="Z52" t="s">
        <v>1382</v>
      </c>
      <c r="AA52" s="22" t="s">
        <v>1382</v>
      </c>
      <c r="AB52" s="22" t="s">
        <v>1382</v>
      </c>
      <c r="AC52" t="s">
        <v>1382</v>
      </c>
      <c r="AD52" s="7" t="s">
        <v>1382</v>
      </c>
      <c r="AE52" t="s">
        <v>1382</v>
      </c>
      <c r="AF52" s="22" t="s">
        <v>1382</v>
      </c>
      <c r="AG52" s="22" t="s">
        <v>1382</v>
      </c>
    </row>
    <row r="53" spans="1:33" ht="15" customHeight="1" x14ac:dyDescent="0.2">
      <c r="A53" s="3" t="s">
        <v>1172</v>
      </c>
      <c r="B53" s="28">
        <f t="shared" si="4"/>
        <v>51</v>
      </c>
      <c r="C53" s="1" t="s">
        <v>855</v>
      </c>
      <c r="D53" s="3" t="s">
        <v>1172</v>
      </c>
      <c r="E53" s="6" t="s">
        <v>856</v>
      </c>
      <c r="F53" s="3" t="s">
        <v>1172</v>
      </c>
      <c r="G53">
        <v>589</v>
      </c>
      <c r="H53">
        <v>310</v>
      </c>
      <c r="I53" t="s">
        <v>1382</v>
      </c>
      <c r="J53" s="7" t="s">
        <v>856</v>
      </c>
      <c r="K53" s="3" t="s">
        <v>1172</v>
      </c>
      <c r="L53" s="22">
        <v>589</v>
      </c>
      <c r="M53" s="22">
        <v>211</v>
      </c>
      <c r="N53" t="s">
        <v>1382</v>
      </c>
      <c r="O53" s="7" t="s">
        <v>142</v>
      </c>
      <c r="P53" t="s">
        <v>143</v>
      </c>
      <c r="Q53" s="22">
        <v>349</v>
      </c>
      <c r="R53" s="22">
        <v>30</v>
      </c>
      <c r="S53" s="22" t="s">
        <v>1382</v>
      </c>
      <c r="T53" s="7" t="s">
        <v>1382</v>
      </c>
      <c r="U53" t="s">
        <v>1382</v>
      </c>
      <c r="V53" s="22" t="s">
        <v>1382</v>
      </c>
      <c r="W53" s="22" t="s">
        <v>1382</v>
      </c>
      <c r="X53" t="s">
        <v>1382</v>
      </c>
      <c r="Y53" s="7" t="s">
        <v>1382</v>
      </c>
      <c r="Z53" t="s">
        <v>1382</v>
      </c>
      <c r="AA53" s="22" t="s">
        <v>1382</v>
      </c>
      <c r="AB53" s="22" t="s">
        <v>1382</v>
      </c>
      <c r="AC53" t="s">
        <v>1382</v>
      </c>
      <c r="AD53" s="7" t="s">
        <v>1382</v>
      </c>
      <c r="AE53" t="s">
        <v>1382</v>
      </c>
      <c r="AF53" s="22" t="s">
        <v>1382</v>
      </c>
      <c r="AG53" s="22" t="s">
        <v>1382</v>
      </c>
    </row>
    <row r="54" spans="1:33" x14ac:dyDescent="0.2">
      <c r="A54" s="3" t="s">
        <v>1188</v>
      </c>
      <c r="B54" s="28">
        <f t="shared" si="4"/>
        <v>52</v>
      </c>
      <c r="C54" s="1" t="s">
        <v>138</v>
      </c>
      <c r="D54" s="1" t="s">
        <v>139</v>
      </c>
      <c r="E54" s="6" t="s">
        <v>140</v>
      </c>
      <c r="F54" s="1" t="s">
        <v>141</v>
      </c>
      <c r="G54">
        <v>905</v>
      </c>
      <c r="H54">
        <v>453</v>
      </c>
      <c r="I54" t="s">
        <v>1382</v>
      </c>
      <c r="J54" s="7" t="s">
        <v>140</v>
      </c>
      <c r="K54" t="s">
        <v>141</v>
      </c>
      <c r="L54" s="22">
        <v>905</v>
      </c>
      <c r="M54" s="22">
        <v>453</v>
      </c>
      <c r="N54" t="s">
        <v>1382</v>
      </c>
      <c r="O54" s="7" t="s">
        <v>1382</v>
      </c>
      <c r="P54" t="s">
        <v>1382</v>
      </c>
      <c r="Q54" s="22" t="s">
        <v>1382</v>
      </c>
      <c r="R54" s="22" t="s">
        <v>1382</v>
      </c>
      <c r="S54" s="22" t="s">
        <v>1382</v>
      </c>
      <c r="T54" s="7" t="s">
        <v>1382</v>
      </c>
      <c r="U54" t="s">
        <v>1382</v>
      </c>
      <c r="V54" s="22" t="s">
        <v>1382</v>
      </c>
      <c r="W54" s="22" t="s">
        <v>1382</v>
      </c>
      <c r="X54" t="s">
        <v>1382</v>
      </c>
      <c r="Y54" s="7" t="s">
        <v>1382</v>
      </c>
      <c r="Z54" t="s">
        <v>1382</v>
      </c>
      <c r="AA54" s="22" t="s">
        <v>1382</v>
      </c>
      <c r="AB54" s="22" t="s">
        <v>1382</v>
      </c>
      <c r="AC54" t="s">
        <v>1382</v>
      </c>
      <c r="AD54" s="7" t="s">
        <v>1382</v>
      </c>
      <c r="AE54" t="s">
        <v>1382</v>
      </c>
      <c r="AF54" s="22" t="s">
        <v>1382</v>
      </c>
      <c r="AG54" s="22" t="s">
        <v>1382</v>
      </c>
    </row>
    <row r="55" spans="1:33" x14ac:dyDescent="0.2">
      <c r="A55" s="3" t="s">
        <v>1171</v>
      </c>
      <c r="B55" s="28">
        <f t="shared" si="4"/>
        <v>53</v>
      </c>
      <c r="C55" s="1" t="s">
        <v>446</v>
      </c>
      <c r="D55" s="1" t="s">
        <v>449</v>
      </c>
      <c r="E55" s="6" t="s">
        <v>447</v>
      </c>
      <c r="F55" s="1" t="s">
        <v>448</v>
      </c>
      <c r="G55">
        <v>660</v>
      </c>
      <c r="H55">
        <v>340</v>
      </c>
      <c r="I55" t="s">
        <v>1382</v>
      </c>
      <c r="J55" s="7" t="s">
        <v>447</v>
      </c>
      <c r="K55" t="s">
        <v>448</v>
      </c>
      <c r="L55" s="22">
        <v>660</v>
      </c>
      <c r="M55" s="22">
        <v>211</v>
      </c>
      <c r="N55" t="s">
        <v>1382</v>
      </c>
      <c r="O55" s="7" t="s">
        <v>990</v>
      </c>
      <c r="P55" t="s">
        <v>989</v>
      </c>
      <c r="Q55" s="22">
        <v>100</v>
      </c>
      <c r="R55" s="22"/>
      <c r="S55" s="22" t="s">
        <v>1382</v>
      </c>
      <c r="T55" s="7" t="s">
        <v>1382</v>
      </c>
      <c r="U55" t="s">
        <v>1382</v>
      </c>
      <c r="V55" s="22" t="s">
        <v>1382</v>
      </c>
      <c r="W55" s="22" t="s">
        <v>1382</v>
      </c>
      <c r="X55" t="s">
        <v>1382</v>
      </c>
      <c r="Y55" s="7" t="s">
        <v>1382</v>
      </c>
      <c r="Z55" t="s">
        <v>1382</v>
      </c>
      <c r="AA55" s="22" t="s">
        <v>1382</v>
      </c>
      <c r="AB55" s="22" t="s">
        <v>1382</v>
      </c>
      <c r="AC55" t="s">
        <v>1382</v>
      </c>
      <c r="AD55" s="7" t="s">
        <v>1382</v>
      </c>
      <c r="AE55" t="s">
        <v>1382</v>
      </c>
      <c r="AF55" s="22" t="s">
        <v>1382</v>
      </c>
      <c r="AG55" s="22" t="s">
        <v>1382</v>
      </c>
    </row>
    <row r="56" spans="1:33" x14ac:dyDescent="0.2">
      <c r="A56" s="3" t="s">
        <v>1169</v>
      </c>
      <c r="B56" s="28">
        <f t="shared" si="4"/>
        <v>54</v>
      </c>
      <c r="C56" s="1" t="s">
        <v>450</v>
      </c>
      <c r="D56" s="1" t="s">
        <v>453</v>
      </c>
      <c r="E56" s="6" t="s">
        <v>451</v>
      </c>
      <c r="F56" s="1" t="s">
        <v>452</v>
      </c>
      <c r="G56">
        <v>808</v>
      </c>
      <c r="H56">
        <v>416</v>
      </c>
      <c r="I56" t="s">
        <v>1382</v>
      </c>
      <c r="J56" s="7" t="s">
        <v>451</v>
      </c>
      <c r="K56" t="s">
        <v>452</v>
      </c>
      <c r="L56" s="22">
        <v>808</v>
      </c>
      <c r="M56" s="22">
        <v>250</v>
      </c>
      <c r="N56" t="s">
        <v>1382</v>
      </c>
      <c r="O56" s="7" t="s">
        <v>990</v>
      </c>
      <c r="P56" t="s">
        <v>989</v>
      </c>
      <c r="Q56" s="22">
        <v>100</v>
      </c>
      <c r="R56" s="22"/>
      <c r="S56" s="22" t="s">
        <v>1382</v>
      </c>
      <c r="T56" s="7" t="s">
        <v>1382</v>
      </c>
      <c r="U56" t="s">
        <v>1382</v>
      </c>
      <c r="V56" s="22" t="s">
        <v>1382</v>
      </c>
      <c r="W56" s="22" t="s">
        <v>1382</v>
      </c>
      <c r="X56" t="s">
        <v>1382</v>
      </c>
      <c r="Y56" s="7" t="s">
        <v>1382</v>
      </c>
      <c r="Z56" t="s">
        <v>1382</v>
      </c>
      <c r="AA56" s="22" t="s">
        <v>1382</v>
      </c>
      <c r="AB56" s="22" t="s">
        <v>1382</v>
      </c>
      <c r="AC56" t="s">
        <v>1382</v>
      </c>
      <c r="AD56" s="7" t="s">
        <v>1382</v>
      </c>
      <c r="AE56" t="s">
        <v>1382</v>
      </c>
      <c r="AF56" s="22" t="s">
        <v>1382</v>
      </c>
      <c r="AG56" s="22" t="s">
        <v>1382</v>
      </c>
    </row>
    <row r="57" spans="1:33" x14ac:dyDescent="0.2">
      <c r="A57" s="3" t="s">
        <v>1170</v>
      </c>
      <c r="B57" s="28">
        <f t="shared" si="4"/>
        <v>55</v>
      </c>
      <c r="C57" s="1" t="s">
        <v>442</v>
      </c>
      <c r="D57" s="1" t="s">
        <v>445</v>
      </c>
      <c r="E57" s="6" t="s">
        <v>443</v>
      </c>
      <c r="F57" s="1" t="s">
        <v>444</v>
      </c>
      <c r="G57">
        <v>540</v>
      </c>
      <c r="H57">
        <v>273</v>
      </c>
      <c r="I57" t="s">
        <v>1382</v>
      </c>
      <c r="J57" s="7" t="s">
        <v>443</v>
      </c>
      <c r="K57" t="s">
        <v>444</v>
      </c>
      <c r="L57" s="22">
        <v>540</v>
      </c>
      <c r="M57" s="22">
        <v>151</v>
      </c>
      <c r="N57" t="s">
        <v>1382</v>
      </c>
      <c r="O57" s="7" t="s">
        <v>1382</v>
      </c>
      <c r="P57" t="s">
        <v>1382</v>
      </c>
      <c r="Q57" s="22" t="s">
        <v>1382</v>
      </c>
      <c r="R57" s="22" t="s">
        <v>1382</v>
      </c>
      <c r="S57" s="22" t="s">
        <v>1382</v>
      </c>
      <c r="T57" s="7" t="s">
        <v>1382</v>
      </c>
      <c r="U57" t="s">
        <v>1382</v>
      </c>
      <c r="V57" s="22" t="s">
        <v>1382</v>
      </c>
      <c r="W57" s="22" t="s">
        <v>1382</v>
      </c>
      <c r="X57" t="s">
        <v>1382</v>
      </c>
      <c r="Y57" s="7" t="s">
        <v>1382</v>
      </c>
      <c r="Z57" t="s">
        <v>1382</v>
      </c>
      <c r="AA57" s="22" t="s">
        <v>1382</v>
      </c>
      <c r="AB57" s="22" t="s">
        <v>1382</v>
      </c>
      <c r="AC57" t="s">
        <v>1382</v>
      </c>
      <c r="AD57" s="7" t="s">
        <v>1382</v>
      </c>
      <c r="AE57" t="s">
        <v>1382</v>
      </c>
      <c r="AF57" s="22" t="s">
        <v>1382</v>
      </c>
      <c r="AG57" s="22" t="s">
        <v>1382</v>
      </c>
    </row>
    <row r="58" spans="1:33" x14ac:dyDescent="0.2">
      <c r="A58" s="3" t="s">
        <v>1168</v>
      </c>
      <c r="B58" s="28">
        <f t="shared" si="4"/>
        <v>56</v>
      </c>
      <c r="C58" s="1" t="s">
        <v>462</v>
      </c>
      <c r="D58" s="1" t="s">
        <v>463</v>
      </c>
      <c r="E58" s="6" t="s">
        <v>464</v>
      </c>
      <c r="F58" s="1" t="s">
        <v>465</v>
      </c>
      <c r="G58">
        <v>765</v>
      </c>
      <c r="H58">
        <v>391</v>
      </c>
      <c r="I58" t="s">
        <v>1382</v>
      </c>
      <c r="J58" s="7" t="s">
        <v>464</v>
      </c>
      <c r="K58" t="s">
        <v>465</v>
      </c>
      <c r="L58" s="22">
        <v>765</v>
      </c>
      <c r="M58" s="22">
        <v>362</v>
      </c>
      <c r="N58" t="s">
        <v>1382</v>
      </c>
      <c r="O58" s="7" t="s">
        <v>990</v>
      </c>
      <c r="P58" t="s">
        <v>989</v>
      </c>
      <c r="Q58" s="22">
        <v>100</v>
      </c>
      <c r="R58" s="22"/>
      <c r="S58" s="22" t="s">
        <v>1382</v>
      </c>
      <c r="T58" s="7" t="s">
        <v>1382</v>
      </c>
      <c r="U58" t="s">
        <v>1382</v>
      </c>
      <c r="V58" s="22" t="s">
        <v>1382</v>
      </c>
      <c r="W58" s="22" t="s">
        <v>1382</v>
      </c>
      <c r="X58" t="s">
        <v>1382</v>
      </c>
      <c r="Y58" s="7" t="s">
        <v>1382</v>
      </c>
      <c r="Z58" t="s">
        <v>1382</v>
      </c>
      <c r="AA58" s="22" t="s">
        <v>1382</v>
      </c>
      <c r="AB58" s="22" t="s">
        <v>1382</v>
      </c>
      <c r="AC58" t="s">
        <v>1382</v>
      </c>
      <c r="AD58" s="7" t="s">
        <v>1382</v>
      </c>
      <c r="AE58" t="s">
        <v>1382</v>
      </c>
      <c r="AF58" s="22" t="s">
        <v>1382</v>
      </c>
      <c r="AG58" s="22" t="s">
        <v>1382</v>
      </c>
    </row>
    <row r="59" spans="1:33" x14ac:dyDescent="0.2">
      <c r="A59" s="3" t="s">
        <v>1167</v>
      </c>
      <c r="B59" s="28">
        <f t="shared" si="4"/>
        <v>57</v>
      </c>
      <c r="C59" s="1" t="s">
        <v>458</v>
      </c>
      <c r="D59" s="1" t="s">
        <v>461</v>
      </c>
      <c r="E59" s="6" t="s">
        <v>459</v>
      </c>
      <c r="F59" s="1" t="s">
        <v>460</v>
      </c>
      <c r="G59">
        <v>590</v>
      </c>
      <c r="H59">
        <v>334</v>
      </c>
      <c r="I59" t="s">
        <v>1382</v>
      </c>
      <c r="J59" s="7" t="s">
        <v>459</v>
      </c>
      <c r="K59" t="s">
        <v>460</v>
      </c>
      <c r="L59" s="22">
        <v>590</v>
      </c>
      <c r="M59" s="22">
        <v>229</v>
      </c>
      <c r="N59" t="s">
        <v>1382</v>
      </c>
      <c r="O59" s="7" t="s">
        <v>1382</v>
      </c>
      <c r="P59" t="s">
        <v>1382</v>
      </c>
      <c r="Q59" s="22" t="s">
        <v>1382</v>
      </c>
      <c r="R59" s="22" t="s">
        <v>1382</v>
      </c>
      <c r="S59" s="22" t="s">
        <v>1382</v>
      </c>
      <c r="T59" s="7" t="s">
        <v>1382</v>
      </c>
      <c r="U59" t="s">
        <v>1382</v>
      </c>
      <c r="V59" s="22" t="s">
        <v>1382</v>
      </c>
      <c r="W59" s="22" t="s">
        <v>1382</v>
      </c>
      <c r="X59" t="s">
        <v>1382</v>
      </c>
      <c r="Y59" s="7" t="s">
        <v>1382</v>
      </c>
      <c r="Z59" t="s">
        <v>1382</v>
      </c>
      <c r="AA59" s="22" t="s">
        <v>1382</v>
      </c>
      <c r="AB59" s="22" t="s">
        <v>1382</v>
      </c>
      <c r="AC59" t="s">
        <v>1382</v>
      </c>
      <c r="AD59" s="7" t="s">
        <v>1382</v>
      </c>
      <c r="AE59" t="s">
        <v>1382</v>
      </c>
      <c r="AF59" s="22" t="s">
        <v>1382</v>
      </c>
      <c r="AG59" s="22" t="s">
        <v>1382</v>
      </c>
    </row>
    <row r="60" spans="1:33" x14ac:dyDescent="0.2">
      <c r="A60" s="3" t="s">
        <v>483</v>
      </c>
      <c r="B60" s="28">
        <f t="shared" si="4"/>
        <v>58</v>
      </c>
      <c r="C60" s="1" t="s">
        <v>482</v>
      </c>
      <c r="D60" s="1" t="s">
        <v>483</v>
      </c>
      <c r="E60" s="6" t="s">
        <v>480</v>
      </c>
      <c r="F60" s="1" t="s">
        <v>481</v>
      </c>
      <c r="G60">
        <v>687</v>
      </c>
      <c r="H60">
        <v>308</v>
      </c>
      <c r="I60" t="s">
        <v>1382</v>
      </c>
      <c r="J60" s="7" t="s">
        <v>480</v>
      </c>
      <c r="K60" t="s">
        <v>481</v>
      </c>
      <c r="L60" s="22">
        <v>687</v>
      </c>
      <c r="M60" s="22">
        <v>182</v>
      </c>
      <c r="N60" t="s">
        <v>1382</v>
      </c>
      <c r="O60" s="7" t="s">
        <v>1382</v>
      </c>
      <c r="P60" t="s">
        <v>1382</v>
      </c>
      <c r="Q60" s="22" t="s">
        <v>1382</v>
      </c>
      <c r="R60" s="22" t="s">
        <v>1382</v>
      </c>
      <c r="S60" s="22" t="s">
        <v>1382</v>
      </c>
      <c r="T60" s="7" t="s">
        <v>1382</v>
      </c>
      <c r="U60" t="s">
        <v>1382</v>
      </c>
      <c r="V60" s="22" t="s">
        <v>1382</v>
      </c>
      <c r="W60" s="22" t="s">
        <v>1382</v>
      </c>
      <c r="X60" t="s">
        <v>1382</v>
      </c>
      <c r="Y60" s="7" t="s">
        <v>1382</v>
      </c>
      <c r="Z60" t="s">
        <v>1382</v>
      </c>
      <c r="AA60" s="22" t="s">
        <v>1382</v>
      </c>
      <c r="AB60" s="22" t="s">
        <v>1382</v>
      </c>
      <c r="AC60" t="s">
        <v>1382</v>
      </c>
      <c r="AD60" s="7" t="s">
        <v>1382</v>
      </c>
      <c r="AE60" t="s">
        <v>1382</v>
      </c>
      <c r="AF60" s="22" t="s">
        <v>1382</v>
      </c>
      <c r="AG60" s="22" t="s">
        <v>1382</v>
      </c>
    </row>
    <row r="61" spans="1:33" x14ac:dyDescent="0.2">
      <c r="A61" s="3" t="s">
        <v>1161</v>
      </c>
      <c r="B61" s="28">
        <f t="shared" si="4"/>
        <v>59</v>
      </c>
      <c r="C61" s="1" t="s">
        <v>499</v>
      </c>
      <c r="D61" s="1" t="s">
        <v>502</v>
      </c>
      <c r="E61" s="6" t="s">
        <v>500</v>
      </c>
      <c r="F61" s="1" t="s">
        <v>501</v>
      </c>
      <c r="G61">
        <v>816</v>
      </c>
      <c r="H61">
        <v>369</v>
      </c>
      <c r="I61" t="s">
        <v>1382</v>
      </c>
      <c r="J61" s="7" t="s">
        <v>500</v>
      </c>
      <c r="K61" t="s">
        <v>501</v>
      </c>
      <c r="L61" s="22">
        <v>816</v>
      </c>
      <c r="M61" s="22">
        <v>308</v>
      </c>
      <c r="N61" t="s">
        <v>1382</v>
      </c>
      <c r="O61" s="7" t="s">
        <v>990</v>
      </c>
      <c r="P61" t="s">
        <v>989</v>
      </c>
      <c r="Q61" s="22">
        <v>100</v>
      </c>
      <c r="R61" s="22"/>
      <c r="S61" s="22" t="s">
        <v>1382</v>
      </c>
      <c r="T61" s="7" t="s">
        <v>1382</v>
      </c>
      <c r="U61" t="s">
        <v>1382</v>
      </c>
      <c r="V61" s="22" t="s">
        <v>1382</v>
      </c>
      <c r="W61" s="22" t="s">
        <v>1382</v>
      </c>
      <c r="X61" t="s">
        <v>1382</v>
      </c>
      <c r="Y61" s="7" t="s">
        <v>1382</v>
      </c>
      <c r="Z61" t="s">
        <v>1382</v>
      </c>
      <c r="AA61" s="22" t="s">
        <v>1382</v>
      </c>
      <c r="AB61" s="22" t="s">
        <v>1382</v>
      </c>
      <c r="AC61" t="s">
        <v>1382</v>
      </c>
      <c r="AD61" s="7" t="s">
        <v>1382</v>
      </c>
      <c r="AE61" t="s">
        <v>1382</v>
      </c>
      <c r="AF61" s="22" t="s">
        <v>1382</v>
      </c>
      <c r="AG61" s="22" t="s">
        <v>1382</v>
      </c>
    </row>
    <row r="62" spans="1:33" s="8" customFormat="1" x14ac:dyDescent="0.2">
      <c r="A62" s="3" t="s">
        <v>1163</v>
      </c>
      <c r="B62" s="28">
        <f t="shared" si="4"/>
        <v>60</v>
      </c>
      <c r="C62" s="1" t="s">
        <v>503</v>
      </c>
      <c r="D62" s="1" t="s">
        <v>504</v>
      </c>
      <c r="E62" s="6" t="s">
        <v>505</v>
      </c>
      <c r="F62" s="1" t="s">
        <v>506</v>
      </c>
      <c r="G62">
        <v>828</v>
      </c>
      <c r="H62">
        <v>448</v>
      </c>
      <c r="I62" t="s">
        <v>1382</v>
      </c>
      <c r="J62" s="7" t="s">
        <v>505</v>
      </c>
      <c r="K62" t="s">
        <v>506</v>
      </c>
      <c r="L62" s="22">
        <v>828</v>
      </c>
      <c r="M62" s="22">
        <v>364</v>
      </c>
      <c r="N62" t="s">
        <v>1382</v>
      </c>
      <c r="O62" s="7" t="s">
        <v>988</v>
      </c>
      <c r="P62" t="s">
        <v>989</v>
      </c>
      <c r="Q62" s="22">
        <v>125</v>
      </c>
      <c r="R62" s="22"/>
      <c r="S62" s="22" t="s">
        <v>1382</v>
      </c>
      <c r="T62" s="7" t="s">
        <v>1382</v>
      </c>
      <c r="U62" t="s">
        <v>1382</v>
      </c>
      <c r="V62" s="22" t="s">
        <v>1382</v>
      </c>
      <c r="W62" s="22" t="s">
        <v>1382</v>
      </c>
      <c r="X62" t="s">
        <v>1382</v>
      </c>
      <c r="Y62" s="7" t="s">
        <v>1382</v>
      </c>
      <c r="Z62" t="s">
        <v>1382</v>
      </c>
      <c r="AA62" s="22" t="s">
        <v>1382</v>
      </c>
      <c r="AB62" s="22" t="s">
        <v>1382</v>
      </c>
      <c r="AC62" t="s">
        <v>1382</v>
      </c>
      <c r="AD62" s="7" t="s">
        <v>1382</v>
      </c>
      <c r="AE62" t="s">
        <v>1382</v>
      </c>
      <c r="AF62" s="22" t="s">
        <v>1382</v>
      </c>
      <c r="AG62" s="22" t="s">
        <v>1382</v>
      </c>
    </row>
    <row r="63" spans="1:33" s="8" customFormat="1" x14ac:dyDescent="0.2">
      <c r="A63" s="3" t="s">
        <v>1162</v>
      </c>
      <c r="B63" s="28">
        <f t="shared" si="4"/>
        <v>61</v>
      </c>
      <c r="C63" s="1" t="s">
        <v>495</v>
      </c>
      <c r="D63" s="1" t="s">
        <v>498</v>
      </c>
      <c r="E63" s="6" t="s">
        <v>496</v>
      </c>
      <c r="F63" s="1" t="s">
        <v>497</v>
      </c>
      <c r="G63">
        <v>590</v>
      </c>
      <c r="H63">
        <v>312</v>
      </c>
      <c r="I63" t="s">
        <v>1382</v>
      </c>
      <c r="J63" s="7" t="s">
        <v>496</v>
      </c>
      <c r="K63" t="s">
        <v>497</v>
      </c>
      <c r="L63" s="22">
        <v>590</v>
      </c>
      <c r="M63" s="22">
        <v>229</v>
      </c>
      <c r="N63" t="s">
        <v>1382</v>
      </c>
      <c r="O63" s="7" t="s">
        <v>1382</v>
      </c>
      <c r="P63" t="s">
        <v>1382</v>
      </c>
      <c r="Q63" s="22" t="s">
        <v>1382</v>
      </c>
      <c r="R63" s="22" t="s">
        <v>1382</v>
      </c>
      <c r="S63" s="22" t="s">
        <v>1382</v>
      </c>
      <c r="T63" s="7" t="s">
        <v>1382</v>
      </c>
      <c r="U63" t="s">
        <v>1382</v>
      </c>
      <c r="V63" s="22" t="s">
        <v>1382</v>
      </c>
      <c r="W63" s="22" t="s">
        <v>1382</v>
      </c>
      <c r="X63" t="s">
        <v>1382</v>
      </c>
      <c r="Y63" s="7" t="s">
        <v>1382</v>
      </c>
      <c r="Z63" t="s">
        <v>1382</v>
      </c>
      <c r="AA63" s="22" t="s">
        <v>1382</v>
      </c>
      <c r="AB63" s="22" t="s">
        <v>1382</v>
      </c>
      <c r="AC63" t="s">
        <v>1382</v>
      </c>
      <c r="AD63" s="7" t="s">
        <v>1382</v>
      </c>
      <c r="AE63" t="s">
        <v>1382</v>
      </c>
      <c r="AF63" s="22" t="s">
        <v>1382</v>
      </c>
      <c r="AG63" s="22" t="s">
        <v>1382</v>
      </c>
    </row>
    <row r="64" spans="1:33" s="8" customFormat="1" x14ac:dyDescent="0.2">
      <c r="A64" s="3" t="s">
        <v>1164</v>
      </c>
      <c r="B64" s="28">
        <f t="shared" si="4"/>
        <v>62</v>
      </c>
      <c r="C64" s="1" t="s">
        <v>466</v>
      </c>
      <c r="D64" s="1" t="s">
        <v>467</v>
      </c>
      <c r="E64" s="6" t="s">
        <v>468</v>
      </c>
      <c r="F64" s="1" t="s">
        <v>469</v>
      </c>
      <c r="G64">
        <v>765</v>
      </c>
      <c r="H64">
        <v>391</v>
      </c>
      <c r="I64" t="s">
        <v>1382</v>
      </c>
      <c r="J64" s="7" t="s">
        <v>468</v>
      </c>
      <c r="K64" t="s">
        <v>469</v>
      </c>
      <c r="L64" s="22">
        <v>765</v>
      </c>
      <c r="M64" s="22">
        <v>362</v>
      </c>
      <c r="N64" t="s">
        <v>1382</v>
      </c>
      <c r="O64" s="7" t="s">
        <v>990</v>
      </c>
      <c r="P64" t="s">
        <v>989</v>
      </c>
      <c r="Q64" s="22">
        <v>100</v>
      </c>
      <c r="R64" s="22"/>
      <c r="S64" s="22" t="s">
        <v>1382</v>
      </c>
      <c r="T64" s="7" t="s">
        <v>1382</v>
      </c>
      <c r="U64" t="s">
        <v>1382</v>
      </c>
      <c r="V64" s="22" t="s">
        <v>1382</v>
      </c>
      <c r="W64" s="22" t="s">
        <v>1382</v>
      </c>
      <c r="X64" t="s">
        <v>1382</v>
      </c>
      <c r="Y64" s="7" t="s">
        <v>1382</v>
      </c>
      <c r="Z64" t="s">
        <v>1382</v>
      </c>
      <c r="AA64" s="22" t="s">
        <v>1382</v>
      </c>
      <c r="AB64" s="22" t="s">
        <v>1382</v>
      </c>
      <c r="AC64" t="s">
        <v>1382</v>
      </c>
      <c r="AD64" s="7" t="s">
        <v>1382</v>
      </c>
      <c r="AE64" t="s">
        <v>1382</v>
      </c>
      <c r="AF64" s="22" t="s">
        <v>1382</v>
      </c>
      <c r="AG64" s="22" t="s">
        <v>1382</v>
      </c>
    </row>
    <row r="65" spans="1:38" s="8" customFormat="1" x14ac:dyDescent="0.2">
      <c r="A65" s="3" t="s">
        <v>1258</v>
      </c>
      <c r="B65" s="28">
        <f t="shared" si="4"/>
        <v>63</v>
      </c>
      <c r="C65" s="1" t="s">
        <v>474</v>
      </c>
      <c r="D65" s="1" t="s">
        <v>475</v>
      </c>
      <c r="E65" s="6" t="s">
        <v>476</v>
      </c>
      <c r="F65" s="1" t="s">
        <v>477</v>
      </c>
      <c r="G65">
        <v>828</v>
      </c>
      <c r="H65">
        <v>463</v>
      </c>
      <c r="I65" t="s">
        <v>1382</v>
      </c>
      <c r="J65" s="7" t="s">
        <v>476</v>
      </c>
      <c r="K65" t="s">
        <v>477</v>
      </c>
      <c r="L65" s="22">
        <v>828</v>
      </c>
      <c r="M65" s="22">
        <v>395</v>
      </c>
      <c r="N65" t="s">
        <v>1382</v>
      </c>
      <c r="O65" s="7" t="s">
        <v>990</v>
      </c>
      <c r="P65" t="s">
        <v>989</v>
      </c>
      <c r="Q65" s="22">
        <v>100</v>
      </c>
      <c r="R65" s="22"/>
      <c r="S65" s="22" t="s">
        <v>1382</v>
      </c>
      <c r="T65" s="7" t="s">
        <v>1382</v>
      </c>
      <c r="U65" t="s">
        <v>1382</v>
      </c>
      <c r="V65" s="22" t="s">
        <v>1382</v>
      </c>
      <c r="W65" s="22" t="s">
        <v>1382</v>
      </c>
      <c r="X65" t="s">
        <v>1382</v>
      </c>
      <c r="Y65" s="7" t="s">
        <v>1382</v>
      </c>
      <c r="Z65" t="s">
        <v>1382</v>
      </c>
      <c r="AA65" s="22" t="s">
        <v>1382</v>
      </c>
      <c r="AB65" s="22" t="s">
        <v>1382</v>
      </c>
      <c r="AC65" t="s">
        <v>1382</v>
      </c>
      <c r="AD65" s="7" t="s">
        <v>1382</v>
      </c>
      <c r="AE65" t="s">
        <v>1382</v>
      </c>
      <c r="AF65" s="22" t="s">
        <v>1382</v>
      </c>
      <c r="AG65" s="22" t="s">
        <v>1382</v>
      </c>
    </row>
    <row r="66" spans="1:38" s="8" customFormat="1" x14ac:dyDescent="0.2">
      <c r="A66" s="3" t="s">
        <v>1165</v>
      </c>
      <c r="B66" s="28">
        <f t="shared" si="4"/>
        <v>64</v>
      </c>
      <c r="C66" s="1" t="s">
        <v>454</v>
      </c>
      <c r="D66" s="1" t="s">
        <v>457</v>
      </c>
      <c r="E66" s="6" t="s">
        <v>455</v>
      </c>
      <c r="F66" s="1" t="s">
        <v>456</v>
      </c>
      <c r="G66">
        <v>590</v>
      </c>
      <c r="H66">
        <v>334</v>
      </c>
      <c r="I66" t="s">
        <v>1382</v>
      </c>
      <c r="J66" s="7" t="s">
        <v>455</v>
      </c>
      <c r="K66" t="s">
        <v>456</v>
      </c>
      <c r="L66" s="22">
        <v>590</v>
      </c>
      <c r="M66" s="22">
        <v>229</v>
      </c>
      <c r="N66" t="s">
        <v>1382</v>
      </c>
      <c r="O66" s="7" t="s">
        <v>1382</v>
      </c>
      <c r="P66" t="s">
        <v>1382</v>
      </c>
      <c r="Q66" s="22" t="s">
        <v>1382</v>
      </c>
      <c r="R66" s="22" t="s">
        <v>1382</v>
      </c>
      <c r="S66" s="22" t="s">
        <v>1382</v>
      </c>
      <c r="T66" s="7" t="s">
        <v>1382</v>
      </c>
      <c r="U66" t="s">
        <v>1382</v>
      </c>
      <c r="V66" s="22" t="s">
        <v>1382</v>
      </c>
      <c r="W66" s="22" t="s">
        <v>1382</v>
      </c>
      <c r="X66" t="s">
        <v>1382</v>
      </c>
      <c r="Y66" s="7" t="s">
        <v>1382</v>
      </c>
      <c r="Z66" t="s">
        <v>1382</v>
      </c>
      <c r="AA66" s="22" t="s">
        <v>1382</v>
      </c>
      <c r="AB66" s="22" t="s">
        <v>1382</v>
      </c>
      <c r="AC66" t="s">
        <v>1382</v>
      </c>
      <c r="AD66" s="7" t="s">
        <v>1382</v>
      </c>
      <c r="AE66" t="s">
        <v>1382</v>
      </c>
      <c r="AF66" s="22" t="s">
        <v>1382</v>
      </c>
      <c r="AG66" s="22" t="s">
        <v>1382</v>
      </c>
    </row>
    <row r="67" spans="1:38" s="8" customFormat="1" x14ac:dyDescent="0.2">
      <c r="A67" s="3" t="s">
        <v>1222</v>
      </c>
      <c r="B67" s="28">
        <f t="shared" si="4"/>
        <v>65</v>
      </c>
      <c r="C67" s="1" t="s">
        <v>752</v>
      </c>
      <c r="D67" s="1" t="s">
        <v>755</v>
      </c>
      <c r="E67" s="6" t="s">
        <v>753</v>
      </c>
      <c r="F67" s="1" t="s">
        <v>754</v>
      </c>
      <c r="G67">
        <v>845</v>
      </c>
      <c r="H67">
        <v>397</v>
      </c>
      <c r="I67" t="s">
        <v>1382</v>
      </c>
      <c r="J67" s="7" t="s">
        <v>753</v>
      </c>
      <c r="K67" t="s">
        <v>754</v>
      </c>
      <c r="L67" s="22">
        <v>845</v>
      </c>
      <c r="M67" s="22">
        <v>297</v>
      </c>
      <c r="N67" t="s">
        <v>1382</v>
      </c>
      <c r="O67" s="7" t="s">
        <v>988</v>
      </c>
      <c r="P67" t="s">
        <v>989</v>
      </c>
      <c r="Q67" s="22">
        <v>125</v>
      </c>
      <c r="R67" s="22"/>
      <c r="S67" s="22" t="s">
        <v>1382</v>
      </c>
      <c r="T67" s="7" t="s">
        <v>1382</v>
      </c>
      <c r="U67" t="s">
        <v>1382</v>
      </c>
      <c r="V67" s="22" t="s">
        <v>1382</v>
      </c>
      <c r="W67" s="22" t="s">
        <v>1382</v>
      </c>
      <c r="X67" t="s">
        <v>1382</v>
      </c>
      <c r="Y67" s="7" t="s">
        <v>1382</v>
      </c>
      <c r="Z67" t="s">
        <v>1382</v>
      </c>
      <c r="AA67" s="22" t="s">
        <v>1382</v>
      </c>
      <c r="AB67" s="22" t="s">
        <v>1382</v>
      </c>
      <c r="AC67" t="s">
        <v>1382</v>
      </c>
      <c r="AD67" s="7" t="s">
        <v>1382</v>
      </c>
      <c r="AE67" t="s">
        <v>1382</v>
      </c>
      <c r="AF67" s="22" t="s">
        <v>1382</v>
      </c>
      <c r="AG67" s="22" t="s">
        <v>1382</v>
      </c>
    </row>
    <row r="68" spans="1:38" x14ac:dyDescent="0.2">
      <c r="A68" s="3" t="s">
        <v>1224</v>
      </c>
      <c r="B68" s="28">
        <f t="shared" si="4"/>
        <v>66</v>
      </c>
      <c r="C68" s="1" t="s">
        <v>763</v>
      </c>
      <c r="D68" s="1" t="s">
        <v>764</v>
      </c>
      <c r="E68" s="6" t="s">
        <v>760</v>
      </c>
      <c r="F68" s="1" t="s">
        <v>761</v>
      </c>
      <c r="G68">
        <v>933</v>
      </c>
      <c r="H68">
        <v>490</v>
      </c>
      <c r="I68" t="s">
        <v>1382</v>
      </c>
      <c r="J68" s="7" t="s">
        <v>760</v>
      </c>
      <c r="K68" t="s">
        <v>761</v>
      </c>
      <c r="L68" s="22">
        <v>933</v>
      </c>
      <c r="M68" s="22">
        <v>342</v>
      </c>
      <c r="N68" t="s">
        <v>1382</v>
      </c>
      <c r="O68" s="7" t="s">
        <v>988</v>
      </c>
      <c r="P68" t="s">
        <v>989</v>
      </c>
      <c r="Q68" s="22">
        <v>125</v>
      </c>
      <c r="R68" s="22"/>
      <c r="S68" s="22" t="s">
        <v>1382</v>
      </c>
      <c r="T68" s="7" t="s">
        <v>1382</v>
      </c>
      <c r="U68" t="s">
        <v>1382</v>
      </c>
      <c r="V68" s="22" t="s">
        <v>1382</v>
      </c>
      <c r="W68" s="22" t="s">
        <v>1382</v>
      </c>
      <c r="X68" t="s">
        <v>1382</v>
      </c>
      <c r="Y68" s="7" t="s">
        <v>1382</v>
      </c>
      <c r="Z68" t="s">
        <v>1382</v>
      </c>
      <c r="AA68" s="22" t="s">
        <v>1382</v>
      </c>
      <c r="AB68" s="22" t="s">
        <v>1382</v>
      </c>
      <c r="AC68" t="s">
        <v>1382</v>
      </c>
      <c r="AD68" s="7" t="s">
        <v>1382</v>
      </c>
      <c r="AE68" t="s">
        <v>1382</v>
      </c>
      <c r="AF68" s="22" t="s">
        <v>1382</v>
      </c>
      <c r="AG68" s="22" t="s">
        <v>1382</v>
      </c>
    </row>
    <row r="69" spans="1:38" x14ac:dyDescent="0.2">
      <c r="A69" s="3" t="s">
        <v>1223</v>
      </c>
      <c r="B69" s="28">
        <f t="shared" ref="B69:B136" si="5">B68+1</f>
        <v>67</v>
      </c>
      <c r="C69" s="1" t="s">
        <v>750</v>
      </c>
      <c r="D69" s="1" t="s">
        <v>751</v>
      </c>
      <c r="E69" s="6" t="s">
        <v>748</v>
      </c>
      <c r="F69" s="1" t="s">
        <v>749</v>
      </c>
      <c r="G69">
        <v>678</v>
      </c>
      <c r="H69">
        <v>342</v>
      </c>
      <c r="I69" t="s">
        <v>1382</v>
      </c>
      <c r="J69" s="7" t="s">
        <v>748</v>
      </c>
      <c r="K69" t="s">
        <v>749</v>
      </c>
      <c r="L69" s="22">
        <v>678</v>
      </c>
      <c r="M69" s="22">
        <v>190</v>
      </c>
      <c r="N69" t="s">
        <v>1382</v>
      </c>
      <c r="O69" s="7" t="s">
        <v>1382</v>
      </c>
      <c r="P69" t="s">
        <v>1382</v>
      </c>
      <c r="Q69" s="22" t="s">
        <v>1382</v>
      </c>
      <c r="R69" s="22" t="s">
        <v>1382</v>
      </c>
      <c r="S69" s="22" t="s">
        <v>1382</v>
      </c>
      <c r="T69" s="7" t="s">
        <v>1382</v>
      </c>
      <c r="U69" t="s">
        <v>1382</v>
      </c>
      <c r="V69" s="22" t="s">
        <v>1382</v>
      </c>
      <c r="W69" s="22" t="s">
        <v>1382</v>
      </c>
      <c r="X69" t="s">
        <v>1382</v>
      </c>
      <c r="Y69" s="7" t="s">
        <v>1382</v>
      </c>
      <c r="Z69" t="s">
        <v>1382</v>
      </c>
      <c r="AA69" s="22" t="s">
        <v>1382</v>
      </c>
      <c r="AB69" s="22" t="s">
        <v>1382</v>
      </c>
      <c r="AC69" t="s">
        <v>1382</v>
      </c>
      <c r="AD69" s="7" t="s">
        <v>1382</v>
      </c>
      <c r="AE69" t="s">
        <v>1382</v>
      </c>
      <c r="AF69" s="22" t="s">
        <v>1382</v>
      </c>
      <c r="AG69" s="22" t="s">
        <v>1382</v>
      </c>
    </row>
    <row r="70" spans="1:38" x14ac:dyDescent="0.2">
      <c r="A70" s="3" t="s">
        <v>1225</v>
      </c>
      <c r="B70" s="28">
        <f t="shared" si="5"/>
        <v>68</v>
      </c>
      <c r="C70" s="1" t="s">
        <v>470</v>
      </c>
      <c r="D70" s="1" t="s">
        <v>471</v>
      </c>
      <c r="E70" s="6" t="s">
        <v>472</v>
      </c>
      <c r="F70" s="1" t="s">
        <v>473</v>
      </c>
      <c r="G70">
        <v>765</v>
      </c>
      <c r="H70">
        <v>391</v>
      </c>
      <c r="I70" t="s">
        <v>1382</v>
      </c>
      <c r="J70" s="7" t="s">
        <v>472</v>
      </c>
      <c r="K70" t="s">
        <v>473</v>
      </c>
      <c r="L70" s="22">
        <v>765</v>
      </c>
      <c r="M70" s="22">
        <v>362</v>
      </c>
      <c r="N70" t="s">
        <v>1382</v>
      </c>
      <c r="O70" s="7" t="s">
        <v>990</v>
      </c>
      <c r="P70" t="s">
        <v>989</v>
      </c>
      <c r="Q70" s="22">
        <v>100</v>
      </c>
      <c r="R70" s="22"/>
      <c r="S70" s="22" t="s">
        <v>1382</v>
      </c>
      <c r="T70" s="7" t="s">
        <v>1382</v>
      </c>
      <c r="U70" t="s">
        <v>1382</v>
      </c>
      <c r="V70" s="22" t="s">
        <v>1382</v>
      </c>
      <c r="W70" s="22" t="s">
        <v>1382</v>
      </c>
      <c r="X70" t="s">
        <v>1382</v>
      </c>
      <c r="Y70" s="7" t="s">
        <v>1382</v>
      </c>
      <c r="Z70" t="s">
        <v>1382</v>
      </c>
      <c r="AA70" s="22" t="s">
        <v>1382</v>
      </c>
      <c r="AB70" s="22" t="s">
        <v>1382</v>
      </c>
      <c r="AC70" t="s">
        <v>1382</v>
      </c>
      <c r="AD70" s="7" t="s">
        <v>1382</v>
      </c>
      <c r="AE70" t="s">
        <v>1382</v>
      </c>
      <c r="AF70" s="22" t="s">
        <v>1382</v>
      </c>
      <c r="AG70" s="22" t="s">
        <v>1382</v>
      </c>
    </row>
    <row r="71" spans="1:38" x14ac:dyDescent="0.2">
      <c r="A71" s="3" t="s">
        <v>1229</v>
      </c>
      <c r="B71" s="28">
        <f t="shared" si="5"/>
        <v>69</v>
      </c>
      <c r="C71" s="1" t="s">
        <v>486</v>
      </c>
      <c r="D71" s="1" t="s">
        <v>487</v>
      </c>
      <c r="E71" s="6" t="s">
        <v>480</v>
      </c>
      <c r="F71" s="1" t="s">
        <v>481</v>
      </c>
      <c r="G71">
        <v>687</v>
      </c>
      <c r="H71">
        <v>308</v>
      </c>
      <c r="I71" t="s">
        <v>1382</v>
      </c>
      <c r="J71" s="7" t="s">
        <v>480</v>
      </c>
      <c r="K71" t="s">
        <v>481</v>
      </c>
      <c r="L71" s="22">
        <v>687</v>
      </c>
      <c r="M71" s="22">
        <v>182</v>
      </c>
      <c r="N71" t="s">
        <v>1382</v>
      </c>
      <c r="O71" s="7" t="s">
        <v>142</v>
      </c>
      <c r="P71" t="s">
        <v>143</v>
      </c>
      <c r="Q71" s="22">
        <v>349</v>
      </c>
      <c r="R71" s="22">
        <v>30</v>
      </c>
      <c r="S71" s="22" t="s">
        <v>1382</v>
      </c>
      <c r="T71" s="7" t="s">
        <v>1382</v>
      </c>
      <c r="U71" t="s">
        <v>1382</v>
      </c>
      <c r="V71" s="22" t="s">
        <v>1382</v>
      </c>
      <c r="W71" s="22" t="s">
        <v>1382</v>
      </c>
      <c r="X71" t="s">
        <v>1382</v>
      </c>
      <c r="Y71" s="7" t="s">
        <v>1382</v>
      </c>
      <c r="Z71" t="s">
        <v>1382</v>
      </c>
      <c r="AA71" s="22" t="s">
        <v>1382</v>
      </c>
      <c r="AB71" s="22" t="s">
        <v>1382</v>
      </c>
      <c r="AC71" t="s">
        <v>1382</v>
      </c>
      <c r="AD71" s="7" t="s">
        <v>1382</v>
      </c>
      <c r="AE71" t="s">
        <v>1382</v>
      </c>
      <c r="AF71" s="22" t="s">
        <v>1382</v>
      </c>
      <c r="AG71" s="22" t="s">
        <v>1382</v>
      </c>
    </row>
    <row r="72" spans="1:38" x14ac:dyDescent="0.2">
      <c r="A72" s="3" t="s">
        <v>1232</v>
      </c>
      <c r="B72" s="28">
        <f t="shared" si="5"/>
        <v>70</v>
      </c>
      <c r="C72" t="s">
        <v>1233</v>
      </c>
      <c r="D72" s="3" t="s">
        <v>1232</v>
      </c>
      <c r="E72" s="6">
        <v>70486</v>
      </c>
      <c r="F72" s="3" t="s">
        <v>1232</v>
      </c>
      <c r="G72">
        <v>687</v>
      </c>
      <c r="H72">
        <v>308</v>
      </c>
      <c r="I72" t="s">
        <v>1382</v>
      </c>
      <c r="J72" s="7">
        <v>70486</v>
      </c>
      <c r="K72" s="3" t="s">
        <v>1232</v>
      </c>
      <c r="L72" s="24">
        <v>687</v>
      </c>
      <c r="M72" s="24">
        <v>182</v>
      </c>
      <c r="N72" t="s">
        <v>1382</v>
      </c>
      <c r="O72" s="7">
        <v>77011</v>
      </c>
      <c r="P72" t="s">
        <v>252</v>
      </c>
      <c r="Q72" s="24">
        <v>905</v>
      </c>
      <c r="R72" s="24">
        <v>294</v>
      </c>
      <c r="S72" s="24" t="s">
        <v>1382</v>
      </c>
      <c r="T72" s="7" t="s">
        <v>1382</v>
      </c>
      <c r="U72" t="s">
        <v>1382</v>
      </c>
      <c r="V72" s="24" t="s">
        <v>1382</v>
      </c>
      <c r="W72" s="24" t="s">
        <v>1382</v>
      </c>
      <c r="X72" t="s">
        <v>1382</v>
      </c>
      <c r="Y72" s="7" t="s">
        <v>1382</v>
      </c>
      <c r="Z72" t="s">
        <v>1382</v>
      </c>
      <c r="AA72" s="24" t="s">
        <v>1382</v>
      </c>
      <c r="AB72" s="24" t="s">
        <v>1382</v>
      </c>
      <c r="AC72" t="s">
        <v>1382</v>
      </c>
      <c r="AD72" s="7" t="s">
        <v>1382</v>
      </c>
      <c r="AE72" t="s">
        <v>1382</v>
      </c>
      <c r="AF72" s="24" t="s">
        <v>1382</v>
      </c>
      <c r="AG72" s="24" t="s">
        <v>1382</v>
      </c>
    </row>
    <row r="73" spans="1:38" x14ac:dyDescent="0.2">
      <c r="A73" s="3" t="s">
        <v>491</v>
      </c>
      <c r="B73" s="28">
        <f t="shared" si="5"/>
        <v>71</v>
      </c>
      <c r="C73" s="1" t="s">
        <v>490</v>
      </c>
      <c r="D73" s="1" t="s">
        <v>491</v>
      </c>
      <c r="E73" s="6" t="s">
        <v>492</v>
      </c>
      <c r="F73" s="1" t="s">
        <v>493</v>
      </c>
      <c r="G73">
        <v>359</v>
      </c>
      <c r="H73">
        <v>308</v>
      </c>
      <c r="I73" t="s">
        <v>1382</v>
      </c>
      <c r="J73" s="7" t="s">
        <v>492</v>
      </c>
      <c r="K73" t="s">
        <v>493</v>
      </c>
      <c r="L73" s="22">
        <v>359</v>
      </c>
      <c r="M73" s="22">
        <v>182</v>
      </c>
      <c r="N73" t="s">
        <v>1382</v>
      </c>
      <c r="O73" s="7" t="s">
        <v>1382</v>
      </c>
      <c r="P73" t="s">
        <v>1382</v>
      </c>
      <c r="Q73" s="22" t="s">
        <v>1382</v>
      </c>
      <c r="R73" s="22" t="s">
        <v>1382</v>
      </c>
      <c r="S73" s="22" t="s">
        <v>1382</v>
      </c>
      <c r="T73" s="7" t="s">
        <v>1382</v>
      </c>
      <c r="U73" t="s">
        <v>1382</v>
      </c>
      <c r="V73" s="22" t="s">
        <v>1382</v>
      </c>
      <c r="W73" s="22" t="s">
        <v>1382</v>
      </c>
      <c r="X73" t="s">
        <v>1382</v>
      </c>
      <c r="Y73" s="7" t="s">
        <v>1382</v>
      </c>
      <c r="Z73" t="s">
        <v>1382</v>
      </c>
      <c r="AA73" s="22" t="s">
        <v>1382</v>
      </c>
      <c r="AB73" s="22" t="s">
        <v>1382</v>
      </c>
      <c r="AC73" t="s">
        <v>1382</v>
      </c>
      <c r="AD73" s="7" t="s">
        <v>1382</v>
      </c>
      <c r="AE73" t="s">
        <v>1382</v>
      </c>
      <c r="AF73" s="22" t="s">
        <v>1382</v>
      </c>
      <c r="AG73" s="22" t="s">
        <v>1382</v>
      </c>
    </row>
    <row r="74" spans="1:38" x14ac:dyDescent="0.2">
      <c r="A74" s="3" t="s">
        <v>1234</v>
      </c>
      <c r="B74" s="28">
        <f t="shared" si="5"/>
        <v>72</v>
      </c>
      <c r="C74" s="1" t="s">
        <v>488</v>
      </c>
      <c r="D74" s="1" t="s">
        <v>489</v>
      </c>
      <c r="E74" s="6" t="s">
        <v>480</v>
      </c>
      <c r="F74" s="1" t="s">
        <v>481</v>
      </c>
      <c r="G74">
        <v>687</v>
      </c>
      <c r="H74">
        <v>308</v>
      </c>
      <c r="I74" t="s">
        <v>1382</v>
      </c>
      <c r="J74" s="7" t="s">
        <v>480</v>
      </c>
      <c r="K74" t="s">
        <v>481</v>
      </c>
      <c r="L74" s="22">
        <v>687</v>
      </c>
      <c r="M74" s="22">
        <v>182</v>
      </c>
      <c r="N74" t="s">
        <v>1382</v>
      </c>
      <c r="O74" s="7" t="s">
        <v>251</v>
      </c>
      <c r="P74" t="s">
        <v>252</v>
      </c>
      <c r="Q74" s="22">
        <v>905</v>
      </c>
      <c r="R74" s="22">
        <v>294</v>
      </c>
      <c r="S74" s="22" t="s">
        <v>1382</v>
      </c>
      <c r="T74" s="7" t="s">
        <v>1382</v>
      </c>
      <c r="U74" t="s">
        <v>1382</v>
      </c>
      <c r="V74" s="22" t="s">
        <v>1382</v>
      </c>
      <c r="W74" s="22" t="s">
        <v>1382</v>
      </c>
      <c r="X74" t="s">
        <v>1382</v>
      </c>
      <c r="Y74" s="7" t="s">
        <v>1382</v>
      </c>
      <c r="Z74" t="s">
        <v>1382</v>
      </c>
      <c r="AA74" s="22" t="s">
        <v>1382</v>
      </c>
      <c r="AB74" s="22" t="s">
        <v>1382</v>
      </c>
      <c r="AC74" t="s">
        <v>1382</v>
      </c>
      <c r="AD74" s="7" t="s">
        <v>1382</v>
      </c>
      <c r="AE74" t="s">
        <v>1382</v>
      </c>
      <c r="AF74" s="22" t="s">
        <v>1382</v>
      </c>
      <c r="AG74" s="22" t="s">
        <v>1382</v>
      </c>
    </row>
    <row r="75" spans="1:38" x14ac:dyDescent="0.2">
      <c r="A75" s="3" t="s">
        <v>1226</v>
      </c>
      <c r="B75" s="28">
        <f t="shared" si="5"/>
        <v>73</v>
      </c>
      <c r="C75" s="1" t="s">
        <v>484</v>
      </c>
      <c r="D75" s="1" t="s">
        <v>485</v>
      </c>
      <c r="E75" s="6" t="s">
        <v>480</v>
      </c>
      <c r="F75" s="1" t="s">
        <v>481</v>
      </c>
      <c r="G75">
        <v>687</v>
      </c>
      <c r="H75">
        <v>308</v>
      </c>
      <c r="I75" t="s">
        <v>1382</v>
      </c>
      <c r="J75" s="7" t="s">
        <v>480</v>
      </c>
      <c r="K75" t="s">
        <v>481</v>
      </c>
      <c r="L75" s="22">
        <v>687</v>
      </c>
      <c r="M75" s="22">
        <v>182</v>
      </c>
      <c r="N75" t="s">
        <v>1382</v>
      </c>
      <c r="O75" s="7" t="s">
        <v>1382</v>
      </c>
      <c r="P75" t="s">
        <v>1382</v>
      </c>
      <c r="Q75" s="22" t="s">
        <v>1382</v>
      </c>
      <c r="R75" s="22" t="s">
        <v>1382</v>
      </c>
      <c r="S75" s="22" t="s">
        <v>1382</v>
      </c>
      <c r="T75" s="7" t="s">
        <v>1382</v>
      </c>
      <c r="U75" t="s">
        <v>1382</v>
      </c>
      <c r="V75" s="22" t="s">
        <v>1382</v>
      </c>
      <c r="W75" s="22" t="s">
        <v>1382</v>
      </c>
      <c r="X75" t="s">
        <v>1382</v>
      </c>
      <c r="Y75" s="7" t="s">
        <v>1382</v>
      </c>
      <c r="Z75" t="s">
        <v>1382</v>
      </c>
      <c r="AA75" s="22" t="s">
        <v>1382</v>
      </c>
      <c r="AB75" s="22" t="s">
        <v>1382</v>
      </c>
      <c r="AC75" t="s">
        <v>1382</v>
      </c>
      <c r="AD75" s="7" t="s">
        <v>1382</v>
      </c>
      <c r="AE75" t="s">
        <v>1382</v>
      </c>
      <c r="AF75" s="22" t="s">
        <v>1382</v>
      </c>
      <c r="AG75" s="22" t="s">
        <v>1382</v>
      </c>
    </row>
    <row r="76" spans="1:38" x14ac:dyDescent="0.2">
      <c r="A76" s="3" t="s">
        <v>1532</v>
      </c>
      <c r="B76" s="28">
        <f t="shared" si="5"/>
        <v>74</v>
      </c>
      <c r="C76" t="s">
        <v>1533</v>
      </c>
      <c r="D76" t="s">
        <v>1534</v>
      </c>
      <c r="E76" s="6">
        <v>70487</v>
      </c>
      <c r="F76" t="s">
        <v>1535</v>
      </c>
      <c r="G76">
        <v>748</v>
      </c>
      <c r="H76">
        <v>218</v>
      </c>
      <c r="J76" s="6">
        <v>70487</v>
      </c>
      <c r="K76" t="s">
        <v>1535</v>
      </c>
      <c r="L76" s="36">
        <v>748</v>
      </c>
      <c r="M76" s="36">
        <v>218</v>
      </c>
      <c r="O76" s="7" t="s">
        <v>990</v>
      </c>
      <c r="P76" t="s">
        <v>989</v>
      </c>
      <c r="Q76" s="36">
        <v>100</v>
      </c>
      <c r="R76" s="36"/>
      <c r="S76" s="36"/>
      <c r="T76" s="7" t="s">
        <v>1382</v>
      </c>
      <c r="U76" t="s">
        <v>1382</v>
      </c>
      <c r="V76" s="36" t="s">
        <v>1382</v>
      </c>
      <c r="W76" s="36" t="s">
        <v>1382</v>
      </c>
      <c r="Y76" s="7" t="s">
        <v>1382</v>
      </c>
      <c r="Z76" t="s">
        <v>1382</v>
      </c>
      <c r="AA76" s="36" t="s">
        <v>1382</v>
      </c>
      <c r="AB76" s="36" t="s">
        <v>1382</v>
      </c>
      <c r="AD76" s="7" t="s">
        <v>1382</v>
      </c>
      <c r="AE76" t="s">
        <v>1382</v>
      </c>
      <c r="AF76" s="36" t="s">
        <v>1382</v>
      </c>
      <c r="AG76" s="36" t="s">
        <v>1382</v>
      </c>
      <c r="AI76" s="7" t="s">
        <v>1382</v>
      </c>
      <c r="AJ76" t="s">
        <v>1382</v>
      </c>
      <c r="AK76" s="36" t="s">
        <v>1382</v>
      </c>
      <c r="AL76" s="36" t="s">
        <v>1382</v>
      </c>
    </row>
    <row r="77" spans="1:38" x14ac:dyDescent="0.2">
      <c r="A77" s="3" t="s">
        <v>1227</v>
      </c>
      <c r="B77" s="28">
        <f t="shared" si="5"/>
        <v>75</v>
      </c>
      <c r="C77" s="1" t="s">
        <v>757</v>
      </c>
      <c r="D77" s="1" t="s">
        <v>758</v>
      </c>
      <c r="E77" s="6">
        <v>74177</v>
      </c>
      <c r="F77" s="1" t="s">
        <v>49</v>
      </c>
      <c r="G77">
        <v>874</v>
      </c>
      <c r="H77">
        <v>417</v>
      </c>
      <c r="I77" t="s">
        <v>1382</v>
      </c>
      <c r="J77" s="7">
        <v>74177</v>
      </c>
      <c r="K77" t="s">
        <v>1001</v>
      </c>
      <c r="L77" s="22">
        <v>1508</v>
      </c>
      <c r="M77" s="22">
        <v>407</v>
      </c>
      <c r="N77" t="s">
        <v>1382</v>
      </c>
      <c r="O77" s="7" t="s">
        <v>988</v>
      </c>
      <c r="P77" t="s">
        <v>989</v>
      </c>
      <c r="Q77" s="22">
        <v>125</v>
      </c>
      <c r="R77" s="22"/>
      <c r="S77" s="22" t="s">
        <v>1382</v>
      </c>
      <c r="T77" s="7" t="s">
        <v>1382</v>
      </c>
      <c r="U77" t="s">
        <v>1382</v>
      </c>
      <c r="V77" s="22" t="s">
        <v>1382</v>
      </c>
      <c r="W77" s="22" t="s">
        <v>1382</v>
      </c>
      <c r="X77" t="s">
        <v>1382</v>
      </c>
      <c r="Y77" s="7" t="s">
        <v>1382</v>
      </c>
      <c r="Z77" t="s">
        <v>1382</v>
      </c>
      <c r="AA77" s="22" t="s">
        <v>1382</v>
      </c>
      <c r="AB77" s="22" t="s">
        <v>1382</v>
      </c>
      <c r="AC77" t="s">
        <v>1382</v>
      </c>
      <c r="AD77" s="7" t="s">
        <v>1382</v>
      </c>
      <c r="AE77" t="s">
        <v>1382</v>
      </c>
      <c r="AF77" s="22" t="s">
        <v>1382</v>
      </c>
      <c r="AG77" s="22" t="s">
        <v>1382</v>
      </c>
    </row>
    <row r="78" spans="1:38" x14ac:dyDescent="0.2">
      <c r="A78" s="3" t="s">
        <v>1228</v>
      </c>
      <c r="B78" s="28">
        <f t="shared" si="5"/>
        <v>76</v>
      </c>
      <c r="C78" s="1" t="s">
        <v>693</v>
      </c>
      <c r="D78" s="1" t="s">
        <v>696</v>
      </c>
      <c r="E78" s="6" t="s">
        <v>694</v>
      </c>
      <c r="F78" s="1" t="s">
        <v>695</v>
      </c>
      <c r="G78">
        <v>686</v>
      </c>
      <c r="H78">
        <v>350</v>
      </c>
      <c r="I78" t="s">
        <v>1382</v>
      </c>
      <c r="J78" s="7" t="s">
        <v>694</v>
      </c>
      <c r="K78" t="s">
        <v>695</v>
      </c>
      <c r="L78" s="22">
        <v>686</v>
      </c>
      <c r="M78" s="22">
        <v>216</v>
      </c>
      <c r="N78" t="s">
        <v>1382</v>
      </c>
      <c r="O78" s="7" t="s">
        <v>142</v>
      </c>
      <c r="P78" t="s">
        <v>143</v>
      </c>
      <c r="Q78" s="22">
        <v>349</v>
      </c>
      <c r="R78" s="22">
        <v>30</v>
      </c>
      <c r="S78" s="22" t="s">
        <v>1382</v>
      </c>
      <c r="T78" s="7" t="s">
        <v>1382</v>
      </c>
      <c r="U78" t="s">
        <v>1382</v>
      </c>
      <c r="V78" s="22" t="s">
        <v>1382</v>
      </c>
      <c r="W78" s="22" t="s">
        <v>1382</v>
      </c>
      <c r="X78" t="s">
        <v>1382</v>
      </c>
      <c r="Y78" s="7" t="s">
        <v>1382</v>
      </c>
      <c r="Z78" t="s">
        <v>1382</v>
      </c>
      <c r="AA78" s="22" t="s">
        <v>1382</v>
      </c>
      <c r="AB78" s="22" t="s">
        <v>1382</v>
      </c>
      <c r="AC78" t="s">
        <v>1382</v>
      </c>
      <c r="AD78" s="7" t="s">
        <v>1382</v>
      </c>
      <c r="AE78" t="s">
        <v>1382</v>
      </c>
      <c r="AF78" s="22" t="s">
        <v>1382</v>
      </c>
      <c r="AG78" s="22" t="s">
        <v>1382</v>
      </c>
    </row>
    <row r="79" spans="1:38" x14ac:dyDescent="0.2">
      <c r="A79" s="3" t="s">
        <v>1554</v>
      </c>
      <c r="B79" s="28">
        <f t="shared" si="5"/>
        <v>77</v>
      </c>
      <c r="C79" s="1" t="s">
        <v>1555</v>
      </c>
      <c r="D79" s="3" t="s">
        <v>1554</v>
      </c>
      <c r="E79" s="6">
        <v>72127</v>
      </c>
      <c r="F79" s="1" t="s">
        <v>1556</v>
      </c>
      <c r="G79">
        <v>974</v>
      </c>
      <c r="H79">
        <v>306</v>
      </c>
      <c r="J79" s="7">
        <v>72127</v>
      </c>
      <c r="K79" s="1" t="s">
        <v>1556</v>
      </c>
      <c r="L79" s="36">
        <v>974</v>
      </c>
      <c r="M79" s="36">
        <v>306</v>
      </c>
      <c r="O79" s="7" t="s">
        <v>988</v>
      </c>
      <c r="P79" t="s">
        <v>989</v>
      </c>
      <c r="Q79" s="36">
        <v>125</v>
      </c>
      <c r="R79" s="36"/>
      <c r="S79" s="36"/>
      <c r="T79" s="7" t="s">
        <v>1382</v>
      </c>
      <c r="U79" t="s">
        <v>1382</v>
      </c>
      <c r="V79" s="36" t="s">
        <v>1382</v>
      </c>
      <c r="W79" s="36" t="s">
        <v>1382</v>
      </c>
      <c r="X79" t="s">
        <v>1382</v>
      </c>
      <c r="Y79" s="7" t="s">
        <v>1382</v>
      </c>
      <c r="Z79" t="s">
        <v>1382</v>
      </c>
      <c r="AA79" s="36" t="s">
        <v>1382</v>
      </c>
      <c r="AB79" s="36" t="s">
        <v>1382</v>
      </c>
      <c r="AD79" s="7" t="s">
        <v>1382</v>
      </c>
      <c r="AE79" t="s">
        <v>1382</v>
      </c>
      <c r="AF79" s="36" t="s">
        <v>1382</v>
      </c>
      <c r="AG79" s="36" t="s">
        <v>1382</v>
      </c>
    </row>
    <row r="80" spans="1:38" x14ac:dyDescent="0.2">
      <c r="A80" s="3" t="s">
        <v>1230</v>
      </c>
      <c r="B80" s="28">
        <f t="shared" si="5"/>
        <v>78</v>
      </c>
      <c r="C80" s="1" t="s">
        <v>704</v>
      </c>
      <c r="D80" s="3" t="s">
        <v>1230</v>
      </c>
      <c r="E80" s="6" t="s">
        <v>705</v>
      </c>
      <c r="F80" s="3" t="s">
        <v>1230</v>
      </c>
      <c r="G80">
        <v>802</v>
      </c>
      <c r="H80">
        <v>414</v>
      </c>
      <c r="I80" t="s">
        <v>1382</v>
      </c>
      <c r="J80" s="7" t="s">
        <v>705</v>
      </c>
      <c r="K80" t="s">
        <v>706</v>
      </c>
      <c r="L80" s="22">
        <v>802</v>
      </c>
      <c r="M80" s="22">
        <v>299</v>
      </c>
      <c r="N80" t="s">
        <v>1382</v>
      </c>
      <c r="O80" s="7" t="s">
        <v>142</v>
      </c>
      <c r="P80" t="s">
        <v>143</v>
      </c>
      <c r="Q80" s="22">
        <v>349</v>
      </c>
      <c r="R80" s="22">
        <v>30</v>
      </c>
      <c r="S80" s="22" t="s">
        <v>1382</v>
      </c>
      <c r="T80" s="7" t="s">
        <v>988</v>
      </c>
      <c r="U80" t="s">
        <v>989</v>
      </c>
      <c r="V80" s="22">
        <v>130</v>
      </c>
      <c r="W80" s="22"/>
      <c r="X80" t="s">
        <v>1382</v>
      </c>
      <c r="Y80" s="7" t="s">
        <v>1382</v>
      </c>
      <c r="Z80" t="s">
        <v>1382</v>
      </c>
      <c r="AA80" s="22" t="s">
        <v>1382</v>
      </c>
      <c r="AB80" s="22" t="s">
        <v>1382</v>
      </c>
      <c r="AC80" t="s">
        <v>1382</v>
      </c>
      <c r="AD80" s="7" t="s">
        <v>1382</v>
      </c>
      <c r="AE80" t="s">
        <v>1382</v>
      </c>
      <c r="AF80" s="22" t="s">
        <v>1382</v>
      </c>
      <c r="AG80" s="22" t="s">
        <v>1382</v>
      </c>
    </row>
    <row r="81" spans="1:33" x14ac:dyDescent="0.2">
      <c r="A81" s="3" t="s">
        <v>1231</v>
      </c>
      <c r="B81" s="28">
        <f t="shared" si="5"/>
        <v>79</v>
      </c>
      <c r="C81" s="1" t="s">
        <v>701</v>
      </c>
      <c r="D81" s="3" t="s">
        <v>1231</v>
      </c>
      <c r="E81" s="6" t="s">
        <v>702</v>
      </c>
      <c r="F81" s="3" t="s">
        <v>1231</v>
      </c>
      <c r="G81">
        <v>687</v>
      </c>
      <c r="H81">
        <v>350</v>
      </c>
      <c r="I81" t="s">
        <v>1382</v>
      </c>
      <c r="J81" s="7" t="s">
        <v>702</v>
      </c>
      <c r="K81" t="s">
        <v>703</v>
      </c>
      <c r="L81" s="22">
        <v>687</v>
      </c>
      <c r="M81" s="22">
        <v>211</v>
      </c>
      <c r="N81" t="s">
        <v>1382</v>
      </c>
      <c r="O81" s="7" t="s">
        <v>142</v>
      </c>
      <c r="P81" t="s">
        <v>143</v>
      </c>
      <c r="Q81" s="22">
        <v>349</v>
      </c>
      <c r="R81" s="22">
        <v>30</v>
      </c>
      <c r="S81" s="22" t="s">
        <v>1382</v>
      </c>
      <c r="T81" s="7" t="s">
        <v>1382</v>
      </c>
      <c r="U81" t="s">
        <v>1382</v>
      </c>
      <c r="V81" s="22" t="s">
        <v>1382</v>
      </c>
      <c r="W81" s="22" t="s">
        <v>1382</v>
      </c>
      <c r="X81" t="s">
        <v>1382</v>
      </c>
      <c r="Y81" s="7" t="s">
        <v>1382</v>
      </c>
      <c r="Z81" t="s">
        <v>1382</v>
      </c>
      <c r="AA81" s="22" t="s">
        <v>1382</v>
      </c>
      <c r="AB81" s="22" t="s">
        <v>1382</v>
      </c>
      <c r="AC81" t="s">
        <v>1382</v>
      </c>
      <c r="AD81" s="7" t="s">
        <v>1382</v>
      </c>
      <c r="AE81" t="s">
        <v>1382</v>
      </c>
      <c r="AF81" s="22" t="s">
        <v>1382</v>
      </c>
      <c r="AG81" s="22" t="s">
        <v>1382</v>
      </c>
    </row>
    <row r="82" spans="1:33" x14ac:dyDescent="0.2">
      <c r="A82" s="3" t="s">
        <v>1235</v>
      </c>
      <c r="B82" s="28">
        <f t="shared" si="5"/>
        <v>80</v>
      </c>
      <c r="C82" s="1" t="s">
        <v>697</v>
      </c>
      <c r="D82" s="1" t="s">
        <v>698</v>
      </c>
      <c r="E82" s="6" t="s">
        <v>699</v>
      </c>
      <c r="F82" s="1" t="s">
        <v>700</v>
      </c>
      <c r="G82">
        <v>686</v>
      </c>
      <c r="H82">
        <v>350</v>
      </c>
      <c r="I82" t="s">
        <v>1382</v>
      </c>
      <c r="J82" s="7" t="s">
        <v>699</v>
      </c>
      <c r="K82" t="s">
        <v>700</v>
      </c>
      <c r="L82" s="22">
        <v>686</v>
      </c>
      <c r="M82" s="22">
        <v>211</v>
      </c>
      <c r="N82" t="s">
        <v>1382</v>
      </c>
      <c r="O82" s="7" t="s">
        <v>142</v>
      </c>
      <c r="P82" t="s">
        <v>143</v>
      </c>
      <c r="Q82" s="22">
        <v>349</v>
      </c>
      <c r="R82" s="22">
        <v>30</v>
      </c>
      <c r="S82" s="22" t="s">
        <v>1382</v>
      </c>
      <c r="T82" s="7" t="s">
        <v>1382</v>
      </c>
      <c r="U82" t="s">
        <v>1382</v>
      </c>
      <c r="V82" s="22" t="s">
        <v>1382</v>
      </c>
      <c r="W82" s="22" t="s">
        <v>1382</v>
      </c>
      <c r="X82" t="s">
        <v>1382</v>
      </c>
      <c r="Y82" s="7" t="s">
        <v>1382</v>
      </c>
      <c r="Z82" t="s">
        <v>1382</v>
      </c>
      <c r="AA82" s="22" t="s">
        <v>1382</v>
      </c>
      <c r="AB82" s="22" t="s">
        <v>1382</v>
      </c>
      <c r="AC82" t="s">
        <v>1382</v>
      </c>
      <c r="AD82" s="7" t="s">
        <v>1382</v>
      </c>
      <c r="AE82" t="s">
        <v>1382</v>
      </c>
      <c r="AF82" s="22" t="s">
        <v>1382</v>
      </c>
      <c r="AG82" s="22" t="s">
        <v>1382</v>
      </c>
    </row>
    <row r="83" spans="1:33" x14ac:dyDescent="0.2">
      <c r="A83" s="3" t="s">
        <v>1236</v>
      </c>
      <c r="B83" s="28">
        <f t="shared" si="5"/>
        <v>81</v>
      </c>
      <c r="C83" s="1" t="s">
        <v>610</v>
      </c>
      <c r="D83" s="1" t="s">
        <v>611</v>
      </c>
      <c r="E83" s="6">
        <v>71271</v>
      </c>
      <c r="F83" s="1" t="s">
        <v>612</v>
      </c>
      <c r="G83">
        <v>686</v>
      </c>
      <c r="H83">
        <v>350</v>
      </c>
      <c r="I83" t="s">
        <v>1382</v>
      </c>
      <c r="J83" s="7">
        <v>71271</v>
      </c>
      <c r="K83" t="s">
        <v>612</v>
      </c>
      <c r="L83" s="36">
        <v>686</v>
      </c>
      <c r="M83" s="36">
        <v>195</v>
      </c>
      <c r="N83" t="s">
        <v>1382</v>
      </c>
      <c r="O83" s="7" t="s">
        <v>1382</v>
      </c>
      <c r="P83" t="s">
        <v>1382</v>
      </c>
      <c r="Q83" s="36" t="s">
        <v>1382</v>
      </c>
      <c r="R83" s="36" t="s">
        <v>1382</v>
      </c>
      <c r="S83" s="36" t="s">
        <v>1382</v>
      </c>
      <c r="T83" s="7" t="s">
        <v>1382</v>
      </c>
      <c r="U83" t="s">
        <v>1382</v>
      </c>
      <c r="V83" s="36" t="s">
        <v>1382</v>
      </c>
      <c r="W83" s="36" t="s">
        <v>1382</v>
      </c>
      <c r="X83" t="s">
        <v>1382</v>
      </c>
      <c r="Y83" s="7" t="s">
        <v>1382</v>
      </c>
      <c r="Z83" t="s">
        <v>1382</v>
      </c>
      <c r="AA83" s="36" t="s">
        <v>1382</v>
      </c>
      <c r="AB83" s="36" t="s">
        <v>1382</v>
      </c>
      <c r="AC83" t="s">
        <v>1382</v>
      </c>
      <c r="AD83" s="7" t="s">
        <v>1382</v>
      </c>
      <c r="AE83" t="s">
        <v>1382</v>
      </c>
      <c r="AF83" s="36" t="s">
        <v>1382</v>
      </c>
      <c r="AG83" s="36" t="s">
        <v>1382</v>
      </c>
    </row>
    <row r="84" spans="1:33" x14ac:dyDescent="0.2">
      <c r="A84" s="3" t="s">
        <v>1237</v>
      </c>
      <c r="B84" s="28">
        <f t="shared" si="5"/>
        <v>82</v>
      </c>
      <c r="C84" s="1" t="s">
        <v>93</v>
      </c>
      <c r="D84" s="1" t="s">
        <v>94</v>
      </c>
      <c r="E84" s="6" t="s">
        <v>95</v>
      </c>
      <c r="F84" s="1" t="s">
        <v>96</v>
      </c>
      <c r="G84">
        <v>800</v>
      </c>
      <c r="H84">
        <v>484</v>
      </c>
      <c r="I84" t="s">
        <v>1382</v>
      </c>
      <c r="J84" s="7" t="s">
        <v>95</v>
      </c>
      <c r="K84" t="s">
        <v>96</v>
      </c>
      <c r="L84" s="22">
        <v>800</v>
      </c>
      <c r="M84" s="22">
        <v>299</v>
      </c>
      <c r="N84" t="s">
        <v>1382</v>
      </c>
      <c r="O84" s="7" t="s">
        <v>1382</v>
      </c>
      <c r="P84" t="s">
        <v>1382</v>
      </c>
      <c r="Q84" s="22" t="s">
        <v>1382</v>
      </c>
      <c r="R84" s="22" t="s">
        <v>1382</v>
      </c>
      <c r="S84" s="22" t="s">
        <v>1382</v>
      </c>
      <c r="T84" s="7" t="s">
        <v>1382</v>
      </c>
      <c r="U84" t="s">
        <v>1382</v>
      </c>
      <c r="V84" s="22" t="s">
        <v>1382</v>
      </c>
      <c r="W84" s="22" t="s">
        <v>1382</v>
      </c>
      <c r="X84" t="s">
        <v>1382</v>
      </c>
      <c r="Y84" s="7" t="s">
        <v>1382</v>
      </c>
      <c r="Z84" t="s">
        <v>1382</v>
      </c>
      <c r="AA84" s="22" t="s">
        <v>1382</v>
      </c>
      <c r="AB84" s="22" t="s">
        <v>1382</v>
      </c>
      <c r="AC84" t="s">
        <v>1382</v>
      </c>
      <c r="AD84" s="7" t="s">
        <v>1382</v>
      </c>
      <c r="AE84" t="s">
        <v>1382</v>
      </c>
      <c r="AF84" s="22" t="s">
        <v>1382</v>
      </c>
      <c r="AG84" s="22" t="s">
        <v>1382</v>
      </c>
    </row>
    <row r="85" spans="1:33" x14ac:dyDescent="0.2">
      <c r="A85" s="3" t="s">
        <v>1238</v>
      </c>
      <c r="B85" s="28">
        <f t="shared" si="5"/>
        <v>83</v>
      </c>
      <c r="C85" s="1" t="s">
        <v>97</v>
      </c>
      <c r="D85" s="1" t="s">
        <v>98</v>
      </c>
      <c r="E85" s="6" t="s">
        <v>99</v>
      </c>
      <c r="F85" s="1" t="s">
        <v>100</v>
      </c>
      <c r="G85">
        <v>800</v>
      </c>
      <c r="H85">
        <v>484</v>
      </c>
      <c r="I85" t="s">
        <v>1382</v>
      </c>
      <c r="J85" s="7" t="s">
        <v>99</v>
      </c>
      <c r="K85" t="s">
        <v>100</v>
      </c>
      <c r="L85" s="22">
        <v>800</v>
      </c>
      <c r="M85" s="22">
        <v>300</v>
      </c>
      <c r="N85" t="s">
        <v>1382</v>
      </c>
      <c r="O85" s="7" t="s">
        <v>1382</v>
      </c>
      <c r="P85" t="s">
        <v>1382</v>
      </c>
      <c r="Q85" s="22" t="s">
        <v>1382</v>
      </c>
      <c r="R85" s="22" t="s">
        <v>1382</v>
      </c>
      <c r="S85" s="22" t="s">
        <v>1382</v>
      </c>
      <c r="T85" s="7" t="s">
        <v>1382</v>
      </c>
      <c r="U85" t="s">
        <v>1382</v>
      </c>
      <c r="V85" s="22" t="s">
        <v>1382</v>
      </c>
      <c r="W85" s="22" t="s">
        <v>1382</v>
      </c>
      <c r="X85" t="s">
        <v>1382</v>
      </c>
      <c r="Y85" s="7" t="s">
        <v>1382</v>
      </c>
      <c r="Z85" t="s">
        <v>1382</v>
      </c>
      <c r="AA85" s="22" t="s">
        <v>1382</v>
      </c>
      <c r="AB85" s="22" t="s">
        <v>1382</v>
      </c>
      <c r="AC85" t="s">
        <v>1382</v>
      </c>
      <c r="AD85" s="7" t="s">
        <v>1382</v>
      </c>
      <c r="AE85" t="s">
        <v>1382</v>
      </c>
      <c r="AF85" s="22" t="s">
        <v>1382</v>
      </c>
      <c r="AG85" s="22" t="s">
        <v>1382</v>
      </c>
    </row>
    <row r="86" spans="1:33" x14ac:dyDescent="0.2">
      <c r="A86" s="3" t="s">
        <v>609</v>
      </c>
      <c r="B86" s="28">
        <f t="shared" si="5"/>
        <v>84</v>
      </c>
      <c r="C86" s="1" t="s">
        <v>608</v>
      </c>
      <c r="D86" s="1" t="s">
        <v>609</v>
      </c>
      <c r="E86" s="6" t="s">
        <v>604</v>
      </c>
      <c r="F86" s="1" t="s">
        <v>1570</v>
      </c>
      <c r="G86">
        <v>686</v>
      </c>
      <c r="H86">
        <v>350</v>
      </c>
      <c r="I86" t="s">
        <v>1382</v>
      </c>
      <c r="J86" s="7" t="s">
        <v>604</v>
      </c>
      <c r="K86" t="s">
        <v>1570</v>
      </c>
      <c r="L86" s="22">
        <v>686</v>
      </c>
      <c r="M86" s="40">
        <v>213</v>
      </c>
      <c r="N86" t="s">
        <v>1382</v>
      </c>
      <c r="O86" s="7">
        <v>74176</v>
      </c>
      <c r="P86" t="s">
        <v>1000</v>
      </c>
      <c r="Q86" s="22">
        <v>1344</v>
      </c>
      <c r="R86" s="22">
        <v>260</v>
      </c>
      <c r="S86" s="22" t="s">
        <v>1382</v>
      </c>
      <c r="T86" s="7" t="s">
        <v>1382</v>
      </c>
      <c r="U86" t="s">
        <v>1382</v>
      </c>
      <c r="V86" s="22" t="s">
        <v>1382</v>
      </c>
      <c r="W86" s="22" t="s">
        <v>1382</v>
      </c>
      <c r="X86" t="s">
        <v>1382</v>
      </c>
      <c r="Y86" s="7" t="s">
        <v>1382</v>
      </c>
      <c r="Z86" t="s">
        <v>1382</v>
      </c>
      <c r="AA86" s="22" t="s">
        <v>1382</v>
      </c>
      <c r="AB86" s="22" t="s">
        <v>1382</v>
      </c>
      <c r="AC86" t="s">
        <v>1382</v>
      </c>
      <c r="AD86" s="7" t="s">
        <v>1382</v>
      </c>
      <c r="AE86" t="s">
        <v>1382</v>
      </c>
      <c r="AF86" s="22" t="s">
        <v>1382</v>
      </c>
      <c r="AG86" s="22" t="s">
        <v>1382</v>
      </c>
    </row>
    <row r="87" spans="1:33" x14ac:dyDescent="0.2">
      <c r="A87" s="3" t="s">
        <v>1520</v>
      </c>
      <c r="B87" s="28">
        <f t="shared" si="5"/>
        <v>85</v>
      </c>
      <c r="C87" s="1" t="s">
        <v>285</v>
      </c>
      <c r="D87" s="1" t="s">
        <v>286</v>
      </c>
      <c r="E87" s="6" t="s">
        <v>287</v>
      </c>
      <c r="F87" s="1" t="s">
        <v>286</v>
      </c>
      <c r="G87">
        <v>273</v>
      </c>
      <c r="H87">
        <v>136</v>
      </c>
      <c r="I87" t="s">
        <v>1382</v>
      </c>
      <c r="J87" s="7" t="s">
        <v>287</v>
      </c>
      <c r="K87" t="s">
        <v>286</v>
      </c>
      <c r="L87" s="36">
        <v>273</v>
      </c>
      <c r="M87" s="36">
        <v>54</v>
      </c>
      <c r="N87" t="s">
        <v>1382</v>
      </c>
      <c r="O87" s="7" t="s">
        <v>1382</v>
      </c>
      <c r="P87" t="s">
        <v>1382</v>
      </c>
      <c r="Q87" s="36" t="s">
        <v>1382</v>
      </c>
      <c r="R87" s="36" t="s">
        <v>1382</v>
      </c>
      <c r="S87" s="36" t="s">
        <v>1382</v>
      </c>
      <c r="T87" s="7" t="s">
        <v>1382</v>
      </c>
      <c r="U87" t="s">
        <v>1382</v>
      </c>
      <c r="V87" s="36" t="s">
        <v>1382</v>
      </c>
      <c r="W87" s="36" t="s">
        <v>1382</v>
      </c>
      <c r="X87" t="s">
        <v>1382</v>
      </c>
      <c r="Y87" s="7" t="s">
        <v>1382</v>
      </c>
      <c r="Z87" t="s">
        <v>1382</v>
      </c>
      <c r="AA87" s="36" t="s">
        <v>1382</v>
      </c>
      <c r="AB87" s="36" t="s">
        <v>1382</v>
      </c>
      <c r="AC87" t="s">
        <v>1382</v>
      </c>
      <c r="AD87" s="7" t="s">
        <v>1382</v>
      </c>
      <c r="AE87" t="s">
        <v>1382</v>
      </c>
      <c r="AF87" s="36" t="s">
        <v>1382</v>
      </c>
      <c r="AG87" s="36" t="s">
        <v>1382</v>
      </c>
    </row>
    <row r="88" spans="1:33" x14ac:dyDescent="0.2">
      <c r="A88" s="3" t="s">
        <v>1521</v>
      </c>
      <c r="B88" s="28">
        <f t="shared" si="5"/>
        <v>86</v>
      </c>
      <c r="C88" t="s">
        <v>1522</v>
      </c>
      <c r="D88" s="3" t="s">
        <v>1521</v>
      </c>
      <c r="E88" s="6">
        <v>77085</v>
      </c>
      <c r="F88" t="s">
        <v>1523</v>
      </c>
      <c r="G88" s="36">
        <v>346</v>
      </c>
      <c r="H88" s="36">
        <v>73</v>
      </c>
      <c r="I88" t="s">
        <v>1382</v>
      </c>
      <c r="J88" s="7">
        <v>77085</v>
      </c>
      <c r="K88" t="s">
        <v>1523</v>
      </c>
      <c r="L88" s="36">
        <v>346</v>
      </c>
      <c r="M88" s="36">
        <v>73</v>
      </c>
      <c r="N88" t="s">
        <v>1382</v>
      </c>
      <c r="O88" s="7" t="s">
        <v>1382</v>
      </c>
      <c r="P88" t="s">
        <v>1382</v>
      </c>
      <c r="Q88" s="36" t="s">
        <v>1382</v>
      </c>
      <c r="R88" s="36" t="s">
        <v>1382</v>
      </c>
      <c r="S88" s="36" t="s">
        <v>1382</v>
      </c>
      <c r="T88" s="7" t="s">
        <v>1382</v>
      </c>
      <c r="U88" t="s">
        <v>1382</v>
      </c>
      <c r="V88" s="36" t="s">
        <v>1382</v>
      </c>
      <c r="W88" s="36" t="s">
        <v>1382</v>
      </c>
      <c r="X88" t="s">
        <v>1382</v>
      </c>
      <c r="Y88" s="7" t="s">
        <v>1382</v>
      </c>
      <c r="Z88" t="s">
        <v>1382</v>
      </c>
      <c r="AA88" s="36" t="s">
        <v>1382</v>
      </c>
      <c r="AB88" s="36" t="s">
        <v>1382</v>
      </c>
      <c r="AC88" t="s">
        <v>1382</v>
      </c>
      <c r="AD88" s="7" t="s">
        <v>1382</v>
      </c>
      <c r="AE88" t="s">
        <v>1382</v>
      </c>
      <c r="AF88" s="36" t="s">
        <v>1382</v>
      </c>
      <c r="AG88" s="36" t="s">
        <v>1382</v>
      </c>
    </row>
    <row r="89" spans="1:33" x14ac:dyDescent="0.2">
      <c r="A89" s="3" t="s">
        <v>1524</v>
      </c>
      <c r="B89" s="28">
        <f t="shared" si="5"/>
        <v>87</v>
      </c>
      <c r="C89" t="s">
        <v>1525</v>
      </c>
      <c r="D89" s="1" t="s">
        <v>286</v>
      </c>
      <c r="E89" s="7">
        <v>77086</v>
      </c>
      <c r="F89" t="s">
        <v>1466</v>
      </c>
      <c r="G89" s="36">
        <v>73</v>
      </c>
      <c r="H89" s="36">
        <v>47</v>
      </c>
      <c r="I89" t="s">
        <v>1382</v>
      </c>
      <c r="J89" s="7">
        <v>77086</v>
      </c>
      <c r="K89" t="s">
        <v>1466</v>
      </c>
      <c r="L89" s="36">
        <v>73</v>
      </c>
      <c r="M89" s="36">
        <v>47</v>
      </c>
      <c r="N89" t="s">
        <v>1382</v>
      </c>
      <c r="O89" s="7" t="s">
        <v>1382</v>
      </c>
      <c r="P89" t="s">
        <v>1382</v>
      </c>
      <c r="Q89" s="36" t="s">
        <v>1382</v>
      </c>
      <c r="R89" s="36" t="s">
        <v>1382</v>
      </c>
      <c r="S89" s="36" t="s">
        <v>1382</v>
      </c>
      <c r="T89" s="7" t="s">
        <v>1382</v>
      </c>
      <c r="U89" t="s">
        <v>1382</v>
      </c>
      <c r="V89" s="36" t="s">
        <v>1382</v>
      </c>
      <c r="W89" s="36" t="s">
        <v>1382</v>
      </c>
      <c r="X89" t="s">
        <v>1382</v>
      </c>
      <c r="Y89" s="7" t="s">
        <v>1382</v>
      </c>
      <c r="Z89" t="s">
        <v>1382</v>
      </c>
      <c r="AA89" s="36" t="s">
        <v>1382</v>
      </c>
      <c r="AB89" s="36" t="s">
        <v>1382</v>
      </c>
      <c r="AC89" t="s">
        <v>1382</v>
      </c>
      <c r="AD89" s="7" t="s">
        <v>1382</v>
      </c>
      <c r="AE89" t="s">
        <v>1382</v>
      </c>
      <c r="AF89" s="36" t="s">
        <v>1382</v>
      </c>
      <c r="AG89" s="36" t="s">
        <v>1382</v>
      </c>
    </row>
    <row r="90" spans="1:33" x14ac:dyDescent="0.2">
      <c r="A90" t="s">
        <v>1347</v>
      </c>
      <c r="B90" s="28">
        <f t="shared" si="5"/>
        <v>88</v>
      </c>
      <c r="C90" s="1" t="s">
        <v>351</v>
      </c>
      <c r="D90" s="1" t="s">
        <v>352</v>
      </c>
      <c r="E90" s="6" t="s">
        <v>353</v>
      </c>
      <c r="F90" s="1" t="s">
        <v>354</v>
      </c>
      <c r="G90">
        <v>967</v>
      </c>
      <c r="H90">
        <v>194</v>
      </c>
      <c r="I90" t="s">
        <v>1382</v>
      </c>
      <c r="J90" s="7" t="s">
        <v>353</v>
      </c>
      <c r="K90" t="s">
        <v>354</v>
      </c>
      <c r="L90" s="22">
        <v>967</v>
      </c>
      <c r="M90" s="22">
        <v>218</v>
      </c>
      <c r="N90" t="s">
        <v>1382</v>
      </c>
      <c r="O90" s="7" t="s">
        <v>951</v>
      </c>
      <c r="P90" t="s">
        <v>952</v>
      </c>
      <c r="Q90" s="22">
        <v>260</v>
      </c>
      <c r="R90" s="22">
        <v>138</v>
      </c>
      <c r="S90" s="22" t="s">
        <v>1382</v>
      </c>
      <c r="T90" s="7" t="s">
        <v>1382</v>
      </c>
      <c r="U90" t="s">
        <v>1382</v>
      </c>
      <c r="V90" s="22" t="s">
        <v>1382</v>
      </c>
      <c r="W90" s="22" t="s">
        <v>1382</v>
      </c>
      <c r="X90" t="s">
        <v>1382</v>
      </c>
      <c r="Y90" s="7" t="s">
        <v>1382</v>
      </c>
      <c r="Z90" t="s">
        <v>1382</v>
      </c>
      <c r="AA90" s="22" t="s">
        <v>1382</v>
      </c>
      <c r="AB90" s="22" t="s">
        <v>1382</v>
      </c>
      <c r="AC90" t="s">
        <v>1382</v>
      </c>
      <c r="AD90" s="7" t="s">
        <v>1382</v>
      </c>
      <c r="AE90" t="s">
        <v>1382</v>
      </c>
      <c r="AF90" s="22" t="s">
        <v>1382</v>
      </c>
      <c r="AG90" s="22" t="s">
        <v>1382</v>
      </c>
    </row>
    <row r="91" spans="1:33" x14ac:dyDescent="0.2">
      <c r="A91" t="s">
        <v>1348</v>
      </c>
      <c r="B91" s="28">
        <f t="shared" si="5"/>
        <v>89</v>
      </c>
      <c r="C91" s="1" t="s">
        <v>329</v>
      </c>
      <c r="D91" s="1" t="s">
        <v>330</v>
      </c>
      <c r="E91" s="6" t="s">
        <v>331</v>
      </c>
      <c r="F91" s="1" t="s">
        <v>332</v>
      </c>
      <c r="G91">
        <v>1112</v>
      </c>
      <c r="H91">
        <v>209</v>
      </c>
      <c r="I91" t="s">
        <v>1382</v>
      </c>
      <c r="J91" s="7" t="s">
        <v>331</v>
      </c>
      <c r="K91" t="s">
        <v>332</v>
      </c>
      <c r="L91" s="22">
        <v>1112</v>
      </c>
      <c r="M91" s="22">
        <v>207</v>
      </c>
      <c r="N91" t="s">
        <v>1382</v>
      </c>
      <c r="O91" s="7" t="s">
        <v>826</v>
      </c>
      <c r="P91" t="s">
        <v>827</v>
      </c>
      <c r="Q91" s="22">
        <v>260</v>
      </c>
      <c r="R91" s="22">
        <v>125</v>
      </c>
      <c r="S91" s="22" t="s">
        <v>1382</v>
      </c>
      <c r="T91" s="7" t="s">
        <v>1382</v>
      </c>
      <c r="U91" t="s">
        <v>1382</v>
      </c>
      <c r="V91" s="22" t="s">
        <v>1382</v>
      </c>
      <c r="W91" s="22" t="s">
        <v>1382</v>
      </c>
      <c r="X91" t="s">
        <v>1382</v>
      </c>
      <c r="Y91" s="7" t="s">
        <v>1382</v>
      </c>
      <c r="Z91" t="s">
        <v>1382</v>
      </c>
      <c r="AA91" s="22" t="s">
        <v>1382</v>
      </c>
      <c r="AB91" s="22" t="s">
        <v>1382</v>
      </c>
      <c r="AC91" t="s">
        <v>1382</v>
      </c>
      <c r="AD91" s="7" t="s">
        <v>1382</v>
      </c>
      <c r="AE91" t="s">
        <v>1382</v>
      </c>
      <c r="AF91" s="22" t="s">
        <v>1382</v>
      </c>
      <c r="AG91" s="22" t="s">
        <v>1382</v>
      </c>
    </row>
    <row r="92" spans="1:33" x14ac:dyDescent="0.2">
      <c r="A92" t="s">
        <v>1349</v>
      </c>
      <c r="B92" s="28">
        <f t="shared" si="5"/>
        <v>90</v>
      </c>
      <c r="C92" s="1" t="s">
        <v>339</v>
      </c>
      <c r="D92" s="1" t="s">
        <v>340</v>
      </c>
      <c r="E92" s="6" t="s">
        <v>341</v>
      </c>
      <c r="F92" s="1" t="s">
        <v>342</v>
      </c>
      <c r="G92">
        <v>1247</v>
      </c>
      <c r="H92">
        <v>245</v>
      </c>
      <c r="I92" t="s">
        <v>1382</v>
      </c>
      <c r="J92" s="7" t="s">
        <v>341</v>
      </c>
      <c r="K92" t="s">
        <v>342</v>
      </c>
      <c r="L92" s="22">
        <v>1247</v>
      </c>
      <c r="M92" s="22">
        <v>245</v>
      </c>
      <c r="N92" t="s">
        <v>1382</v>
      </c>
      <c r="O92" s="7" t="s">
        <v>916</v>
      </c>
      <c r="P92" t="s">
        <v>917</v>
      </c>
      <c r="Q92" s="22">
        <v>260</v>
      </c>
      <c r="R92" s="22">
        <v>133</v>
      </c>
      <c r="S92" s="22" t="s">
        <v>1382</v>
      </c>
      <c r="T92" s="7" t="s">
        <v>1382</v>
      </c>
      <c r="U92" t="s">
        <v>1382</v>
      </c>
      <c r="V92" s="22" t="s">
        <v>1382</v>
      </c>
      <c r="W92" s="22" t="s">
        <v>1382</v>
      </c>
      <c r="X92" t="s">
        <v>1382</v>
      </c>
      <c r="Y92" s="7" t="s">
        <v>1382</v>
      </c>
      <c r="Z92" t="s">
        <v>1382</v>
      </c>
      <c r="AA92" s="22" t="s">
        <v>1382</v>
      </c>
      <c r="AB92" s="22" t="s">
        <v>1382</v>
      </c>
      <c r="AC92" t="s">
        <v>1382</v>
      </c>
      <c r="AD92" s="7" t="s">
        <v>1382</v>
      </c>
      <c r="AE92" t="s">
        <v>1382</v>
      </c>
      <c r="AF92" s="22" t="s">
        <v>1382</v>
      </c>
      <c r="AG92" s="22" t="s">
        <v>1382</v>
      </c>
    </row>
    <row r="93" spans="1:33" x14ac:dyDescent="0.2">
      <c r="A93" t="s">
        <v>1350</v>
      </c>
      <c r="B93" s="28">
        <f t="shared" si="5"/>
        <v>91</v>
      </c>
      <c r="C93" s="1" t="s">
        <v>347</v>
      </c>
      <c r="D93" s="1" t="s">
        <v>348</v>
      </c>
      <c r="E93" s="6" t="s">
        <v>349</v>
      </c>
      <c r="F93" s="1" t="s">
        <v>350</v>
      </c>
      <c r="G93">
        <v>1170</v>
      </c>
      <c r="H93">
        <v>202</v>
      </c>
      <c r="I93" t="s">
        <v>1382</v>
      </c>
      <c r="J93" s="7" t="s">
        <v>349</v>
      </c>
      <c r="K93" t="s">
        <v>350</v>
      </c>
      <c r="L93" s="22">
        <v>1170</v>
      </c>
      <c r="M93" s="22">
        <v>202</v>
      </c>
      <c r="N93" t="s">
        <v>1382</v>
      </c>
      <c r="O93" s="7" t="s">
        <v>937</v>
      </c>
      <c r="P93" t="s">
        <v>938</v>
      </c>
      <c r="Q93" s="22">
        <v>308</v>
      </c>
      <c r="R93" s="22">
        <v>149</v>
      </c>
      <c r="S93" s="22" t="s">
        <v>1382</v>
      </c>
      <c r="T93" s="7" t="s">
        <v>1382</v>
      </c>
      <c r="U93" t="s">
        <v>1382</v>
      </c>
      <c r="V93" s="22" t="s">
        <v>1382</v>
      </c>
      <c r="W93" s="22" t="s">
        <v>1382</v>
      </c>
      <c r="X93" t="s">
        <v>1382</v>
      </c>
      <c r="Y93" s="7" t="s">
        <v>1382</v>
      </c>
      <c r="Z93" t="s">
        <v>1382</v>
      </c>
      <c r="AA93" s="22" t="s">
        <v>1382</v>
      </c>
      <c r="AB93" s="22" t="s">
        <v>1382</v>
      </c>
      <c r="AC93" t="s">
        <v>1382</v>
      </c>
      <c r="AD93" s="7" t="s">
        <v>1382</v>
      </c>
      <c r="AE93" t="s">
        <v>1382</v>
      </c>
      <c r="AF93" s="22" t="s">
        <v>1382</v>
      </c>
      <c r="AG93" s="22" t="s">
        <v>1382</v>
      </c>
    </row>
    <row r="94" spans="1:33" x14ac:dyDescent="0.2">
      <c r="A94" t="s">
        <v>1351</v>
      </c>
      <c r="B94" s="28">
        <f t="shared" si="5"/>
        <v>92</v>
      </c>
      <c r="C94" s="1" t="s">
        <v>324</v>
      </c>
      <c r="D94" s="1" t="s">
        <v>325</v>
      </c>
      <c r="E94" s="6" t="s">
        <v>326</v>
      </c>
      <c r="F94" s="1" t="s">
        <v>327</v>
      </c>
      <c r="G94">
        <v>748</v>
      </c>
      <c r="H94">
        <v>191</v>
      </c>
      <c r="I94" t="s">
        <v>1382</v>
      </c>
      <c r="J94" s="7" t="s">
        <v>326</v>
      </c>
      <c r="K94" t="s">
        <v>327</v>
      </c>
      <c r="L94" s="22">
        <v>748</v>
      </c>
      <c r="M94" s="22">
        <v>170</v>
      </c>
      <c r="N94" t="s">
        <v>1382</v>
      </c>
      <c r="O94" s="7" t="s">
        <v>809</v>
      </c>
      <c r="P94" t="s">
        <v>810</v>
      </c>
      <c r="Q94" s="22">
        <v>259</v>
      </c>
      <c r="R94" s="22">
        <v>131</v>
      </c>
      <c r="S94" s="22" t="s">
        <v>1382</v>
      </c>
      <c r="T94" s="7" t="s">
        <v>249</v>
      </c>
      <c r="U94" t="s">
        <v>250</v>
      </c>
      <c r="V94" s="22">
        <v>185</v>
      </c>
      <c r="W94" s="22">
        <v>122</v>
      </c>
      <c r="X94" t="s">
        <v>1382</v>
      </c>
      <c r="Y94" s="7" t="s">
        <v>1382</v>
      </c>
      <c r="Z94" t="s">
        <v>1382</v>
      </c>
      <c r="AA94" s="22" t="s">
        <v>1382</v>
      </c>
      <c r="AB94" s="22" t="s">
        <v>1382</v>
      </c>
      <c r="AC94" t="s">
        <v>1382</v>
      </c>
      <c r="AD94" s="7" t="s">
        <v>1382</v>
      </c>
      <c r="AE94" t="s">
        <v>1382</v>
      </c>
      <c r="AF94" s="22" t="s">
        <v>1382</v>
      </c>
      <c r="AG94" s="22" t="s">
        <v>1382</v>
      </c>
    </row>
    <row r="95" spans="1:33" x14ac:dyDescent="0.2">
      <c r="A95" t="s">
        <v>1352</v>
      </c>
      <c r="B95" s="28">
        <f t="shared" si="5"/>
        <v>93</v>
      </c>
      <c r="C95" s="1" t="s">
        <v>333</v>
      </c>
      <c r="D95" s="1" t="s">
        <v>334</v>
      </c>
      <c r="E95" s="6" t="s">
        <v>335</v>
      </c>
      <c r="F95" s="1" t="s">
        <v>336</v>
      </c>
      <c r="G95">
        <v>1056</v>
      </c>
      <c r="H95">
        <v>208</v>
      </c>
      <c r="I95" t="s">
        <v>1382</v>
      </c>
      <c r="J95" s="7" t="s">
        <v>335</v>
      </c>
      <c r="K95" t="s">
        <v>336</v>
      </c>
      <c r="L95" s="22">
        <v>1056</v>
      </c>
      <c r="M95" s="22">
        <v>209</v>
      </c>
      <c r="N95" t="s">
        <v>1382</v>
      </c>
      <c r="O95" s="7" t="s">
        <v>842</v>
      </c>
      <c r="P95" t="s">
        <v>843</v>
      </c>
      <c r="Q95" s="22">
        <v>265</v>
      </c>
      <c r="R95" s="22">
        <v>139</v>
      </c>
      <c r="S95" s="22" t="s">
        <v>1382</v>
      </c>
      <c r="T95" s="7" t="s">
        <v>1382</v>
      </c>
      <c r="U95" t="s">
        <v>1382</v>
      </c>
      <c r="V95" s="22" t="s">
        <v>1382</v>
      </c>
      <c r="W95" s="22" t="s">
        <v>1382</v>
      </c>
      <c r="X95" t="s">
        <v>1382</v>
      </c>
      <c r="Y95" s="7" t="s">
        <v>1382</v>
      </c>
      <c r="Z95" t="s">
        <v>1382</v>
      </c>
      <c r="AA95" s="22" t="s">
        <v>1382</v>
      </c>
      <c r="AB95" s="22" t="s">
        <v>1382</v>
      </c>
      <c r="AC95" t="s">
        <v>1382</v>
      </c>
      <c r="AD95" s="7" t="s">
        <v>1382</v>
      </c>
      <c r="AE95" t="s">
        <v>1382</v>
      </c>
      <c r="AF95" s="22" t="s">
        <v>1382</v>
      </c>
      <c r="AG95" s="22" t="s">
        <v>1382</v>
      </c>
    </row>
    <row r="96" spans="1:33" x14ac:dyDescent="0.2">
      <c r="A96" t="s">
        <v>1353</v>
      </c>
      <c r="B96" s="28">
        <f t="shared" si="5"/>
        <v>94</v>
      </c>
      <c r="C96" s="1" t="s">
        <v>101</v>
      </c>
      <c r="D96" s="1" t="s">
        <v>102</v>
      </c>
      <c r="E96" s="6" t="s">
        <v>103</v>
      </c>
      <c r="F96" s="1" t="s">
        <v>104</v>
      </c>
      <c r="G96">
        <v>409</v>
      </c>
      <c r="H96">
        <v>187</v>
      </c>
      <c r="I96" t="s">
        <v>1382</v>
      </c>
      <c r="J96" s="7" t="s">
        <v>103</v>
      </c>
      <c r="K96" t="s">
        <v>104</v>
      </c>
      <c r="L96" s="22">
        <v>409</v>
      </c>
      <c r="M96" s="22">
        <v>211</v>
      </c>
      <c r="N96" t="s">
        <v>1382</v>
      </c>
      <c r="O96" s="7" t="s">
        <v>1382</v>
      </c>
      <c r="P96" t="s">
        <v>1382</v>
      </c>
      <c r="Q96" s="22" t="s">
        <v>1382</v>
      </c>
      <c r="R96" s="22" t="s">
        <v>1382</v>
      </c>
      <c r="S96" s="22" t="s">
        <v>1382</v>
      </c>
      <c r="T96" s="7" t="s">
        <v>1382</v>
      </c>
      <c r="U96" t="s">
        <v>1382</v>
      </c>
      <c r="V96" s="22" t="s">
        <v>1382</v>
      </c>
      <c r="W96" s="22" t="s">
        <v>1382</v>
      </c>
      <c r="X96" t="s">
        <v>1382</v>
      </c>
      <c r="Y96" s="7" t="s">
        <v>1382</v>
      </c>
      <c r="Z96" t="s">
        <v>1382</v>
      </c>
      <c r="AA96" s="22" t="s">
        <v>1382</v>
      </c>
      <c r="AB96" s="22" t="s">
        <v>1382</v>
      </c>
      <c r="AC96" t="s">
        <v>1382</v>
      </c>
      <c r="AD96" s="7" t="s">
        <v>1382</v>
      </c>
      <c r="AE96" t="s">
        <v>1382</v>
      </c>
      <c r="AF96" s="22" t="s">
        <v>1382</v>
      </c>
      <c r="AG96" s="22" t="s">
        <v>1382</v>
      </c>
    </row>
    <row r="97" spans="1:33" x14ac:dyDescent="0.2">
      <c r="A97" t="s">
        <v>1354</v>
      </c>
      <c r="B97" s="28">
        <f t="shared" si="5"/>
        <v>95</v>
      </c>
      <c r="C97" s="1" t="s">
        <v>573</v>
      </c>
      <c r="D97" s="1" t="s">
        <v>574</v>
      </c>
      <c r="E97" s="6">
        <v>71045</v>
      </c>
      <c r="F97" s="1" t="s">
        <v>572</v>
      </c>
      <c r="G97">
        <v>78</v>
      </c>
      <c r="H97">
        <v>31</v>
      </c>
      <c r="I97" t="s">
        <v>1382</v>
      </c>
      <c r="J97" s="7">
        <v>71045</v>
      </c>
      <c r="K97" t="s">
        <v>572</v>
      </c>
      <c r="L97" s="22">
        <v>78</v>
      </c>
      <c r="M97" s="22">
        <v>29</v>
      </c>
      <c r="N97" t="s">
        <v>1382</v>
      </c>
      <c r="O97" s="7" t="s">
        <v>80</v>
      </c>
      <c r="P97" t="s">
        <v>81</v>
      </c>
      <c r="Q97" s="22">
        <v>202</v>
      </c>
      <c r="R97" s="22">
        <v>169</v>
      </c>
      <c r="S97" s="22" t="s">
        <v>1382</v>
      </c>
      <c r="T97" s="7" t="s">
        <v>1382</v>
      </c>
      <c r="U97" t="s">
        <v>1382</v>
      </c>
      <c r="V97" s="22" t="s">
        <v>1382</v>
      </c>
      <c r="W97" s="22" t="s">
        <v>1382</v>
      </c>
      <c r="X97" t="s">
        <v>1382</v>
      </c>
      <c r="Y97" s="7" t="s">
        <v>1382</v>
      </c>
      <c r="Z97" t="s">
        <v>1382</v>
      </c>
      <c r="AA97" s="22" t="s">
        <v>1382</v>
      </c>
      <c r="AB97" s="22" t="s">
        <v>1382</v>
      </c>
      <c r="AC97" t="s">
        <v>1382</v>
      </c>
      <c r="AD97" s="7" t="s">
        <v>1382</v>
      </c>
      <c r="AE97" t="s">
        <v>1382</v>
      </c>
      <c r="AF97" s="22" t="s">
        <v>1382</v>
      </c>
      <c r="AG97" s="22" t="s">
        <v>1382</v>
      </c>
    </row>
    <row r="98" spans="1:33" x14ac:dyDescent="0.2">
      <c r="A98" t="s">
        <v>1355</v>
      </c>
      <c r="B98" s="28">
        <f t="shared" si="5"/>
        <v>96</v>
      </c>
      <c r="C98" s="1" t="s">
        <v>578</v>
      </c>
      <c r="D98" s="1" t="s">
        <v>579</v>
      </c>
      <c r="E98" s="6" t="s">
        <v>580</v>
      </c>
      <c r="F98" s="1" t="s">
        <v>581</v>
      </c>
      <c r="G98">
        <v>189</v>
      </c>
      <c r="H98">
        <v>100</v>
      </c>
      <c r="I98" t="s">
        <v>1382</v>
      </c>
      <c r="J98" s="7" t="s">
        <v>580</v>
      </c>
      <c r="K98" t="s">
        <v>581</v>
      </c>
      <c r="L98" s="22">
        <v>189</v>
      </c>
      <c r="M98" s="22">
        <v>108</v>
      </c>
      <c r="N98" t="s">
        <v>1382</v>
      </c>
      <c r="O98" s="7" t="s">
        <v>1382</v>
      </c>
      <c r="P98" t="s">
        <v>1382</v>
      </c>
      <c r="Q98" s="22" t="s">
        <v>1382</v>
      </c>
      <c r="R98" s="22" t="s">
        <v>1382</v>
      </c>
      <c r="S98" s="22" t="s">
        <v>1382</v>
      </c>
      <c r="T98" s="7" t="s">
        <v>1382</v>
      </c>
      <c r="U98" t="s">
        <v>1382</v>
      </c>
      <c r="V98" s="22" t="s">
        <v>1382</v>
      </c>
      <c r="W98" s="22" t="s">
        <v>1382</v>
      </c>
      <c r="X98" t="s">
        <v>1382</v>
      </c>
      <c r="Y98" s="7" t="s">
        <v>1382</v>
      </c>
      <c r="Z98" t="s">
        <v>1382</v>
      </c>
      <c r="AA98" s="22" t="s">
        <v>1382</v>
      </c>
      <c r="AB98" s="22" t="s">
        <v>1382</v>
      </c>
      <c r="AC98" t="s">
        <v>1382</v>
      </c>
      <c r="AD98" s="7" t="s">
        <v>1382</v>
      </c>
      <c r="AE98" t="s">
        <v>1382</v>
      </c>
      <c r="AF98" s="22" t="s">
        <v>1382</v>
      </c>
      <c r="AG98" s="22" t="s">
        <v>1382</v>
      </c>
    </row>
    <row r="99" spans="1:33" x14ac:dyDescent="0.2">
      <c r="A99" t="s">
        <v>1356</v>
      </c>
      <c r="B99" s="28">
        <f t="shared" si="5"/>
        <v>97</v>
      </c>
      <c r="C99" s="1" t="s">
        <v>361</v>
      </c>
      <c r="D99" s="1" t="s">
        <v>364</v>
      </c>
      <c r="E99" s="6" t="s">
        <v>362</v>
      </c>
      <c r="F99" s="1" t="s">
        <v>363</v>
      </c>
      <c r="G99">
        <v>507</v>
      </c>
      <c r="H99">
        <v>262</v>
      </c>
      <c r="I99" t="s">
        <v>1382</v>
      </c>
      <c r="J99" s="7" t="s">
        <v>362</v>
      </c>
      <c r="K99" t="s">
        <v>363</v>
      </c>
      <c r="L99" s="22">
        <v>507</v>
      </c>
      <c r="M99" s="22">
        <v>243</v>
      </c>
      <c r="N99" t="s">
        <v>1382</v>
      </c>
      <c r="O99" s="7" t="s">
        <v>109</v>
      </c>
      <c r="P99" t="s">
        <v>110</v>
      </c>
      <c r="Q99" s="22">
        <v>362</v>
      </c>
      <c r="R99" s="22">
        <v>49</v>
      </c>
      <c r="S99" s="22" t="s">
        <v>1382</v>
      </c>
      <c r="T99" s="7" t="s">
        <v>1382</v>
      </c>
      <c r="U99" t="s">
        <v>1382</v>
      </c>
      <c r="V99" s="22" t="s">
        <v>1382</v>
      </c>
      <c r="W99" s="22" t="s">
        <v>1382</v>
      </c>
      <c r="X99" t="s">
        <v>1382</v>
      </c>
      <c r="Y99" s="7" t="s">
        <v>1382</v>
      </c>
      <c r="Z99" t="s">
        <v>1382</v>
      </c>
      <c r="AA99" s="22" t="s">
        <v>1382</v>
      </c>
      <c r="AB99" s="22" t="s">
        <v>1382</v>
      </c>
      <c r="AC99" t="s">
        <v>1382</v>
      </c>
      <c r="AD99" s="7" t="s">
        <v>1382</v>
      </c>
      <c r="AE99" t="s">
        <v>1382</v>
      </c>
      <c r="AF99" s="22" t="s">
        <v>1382</v>
      </c>
      <c r="AG99" s="22" t="s">
        <v>1382</v>
      </c>
    </row>
    <row r="100" spans="1:33" x14ac:dyDescent="0.2">
      <c r="A100" t="s">
        <v>1357</v>
      </c>
      <c r="B100" s="28">
        <f t="shared" si="5"/>
        <v>98</v>
      </c>
      <c r="C100" s="1" t="s">
        <v>319</v>
      </c>
      <c r="D100" s="1" t="s">
        <v>320</v>
      </c>
      <c r="E100" s="6" t="s">
        <v>321</v>
      </c>
      <c r="F100" s="1" t="s">
        <v>322</v>
      </c>
      <c r="G100">
        <v>349</v>
      </c>
      <c r="H100">
        <v>158</v>
      </c>
      <c r="I100" t="s">
        <v>1382</v>
      </c>
      <c r="J100" s="7" t="s">
        <v>321</v>
      </c>
      <c r="K100" t="s">
        <v>322</v>
      </c>
      <c r="L100" s="22">
        <v>349</v>
      </c>
      <c r="M100" s="22">
        <v>155</v>
      </c>
      <c r="N100" t="s">
        <v>1382</v>
      </c>
      <c r="O100" s="7" t="s">
        <v>135</v>
      </c>
      <c r="P100" t="s">
        <v>136</v>
      </c>
      <c r="Q100" s="22">
        <v>195</v>
      </c>
      <c r="R100" s="22">
        <v>71</v>
      </c>
      <c r="S100" s="22" t="s">
        <v>1382</v>
      </c>
      <c r="T100" s="7" t="s">
        <v>1382</v>
      </c>
      <c r="U100" t="s">
        <v>1382</v>
      </c>
      <c r="V100" s="22" t="s">
        <v>1382</v>
      </c>
      <c r="W100" s="22" t="s">
        <v>1382</v>
      </c>
      <c r="X100" t="s">
        <v>1382</v>
      </c>
      <c r="Y100" s="7" t="s">
        <v>1382</v>
      </c>
      <c r="Z100" t="s">
        <v>1382</v>
      </c>
      <c r="AA100" s="22" t="s">
        <v>1382</v>
      </c>
      <c r="AB100" s="22" t="s">
        <v>1382</v>
      </c>
      <c r="AC100" t="s">
        <v>1382</v>
      </c>
      <c r="AD100" s="7" t="s">
        <v>1382</v>
      </c>
      <c r="AE100" t="s">
        <v>1382</v>
      </c>
      <c r="AF100" s="22" t="s">
        <v>1382</v>
      </c>
      <c r="AG100" s="22" t="s">
        <v>1382</v>
      </c>
    </row>
    <row r="101" spans="1:33" x14ac:dyDescent="0.2">
      <c r="A101" t="s">
        <v>1381</v>
      </c>
      <c r="B101" s="28">
        <f t="shared" si="5"/>
        <v>99</v>
      </c>
      <c r="C101" s="1" t="s">
        <v>367</v>
      </c>
      <c r="D101" s="1" t="s">
        <v>368</v>
      </c>
      <c r="E101" s="6" t="s">
        <v>369</v>
      </c>
      <c r="F101" s="1" t="s">
        <v>370</v>
      </c>
      <c r="G101">
        <v>871</v>
      </c>
      <c r="H101">
        <v>172</v>
      </c>
      <c r="I101" t="s">
        <v>1382</v>
      </c>
      <c r="J101" s="7" t="s">
        <v>369</v>
      </c>
      <c r="K101" t="s">
        <v>370</v>
      </c>
      <c r="L101" s="22">
        <v>871</v>
      </c>
      <c r="M101" s="22">
        <v>145</v>
      </c>
      <c r="N101" t="s">
        <v>1382</v>
      </c>
      <c r="O101" s="7" t="s">
        <v>113</v>
      </c>
      <c r="P101" t="s">
        <v>114</v>
      </c>
      <c r="Q101" s="22">
        <v>167</v>
      </c>
      <c r="R101" s="22">
        <v>98</v>
      </c>
      <c r="S101" s="22" t="s">
        <v>1382</v>
      </c>
      <c r="T101" s="7" t="s">
        <v>991</v>
      </c>
      <c r="U101" t="s">
        <v>989</v>
      </c>
      <c r="V101" s="22">
        <v>20</v>
      </c>
      <c r="W101" s="22">
        <v>0</v>
      </c>
      <c r="X101" t="s">
        <v>1382</v>
      </c>
      <c r="Y101" s="7" t="s">
        <v>1382</v>
      </c>
      <c r="Z101" t="s">
        <v>1382</v>
      </c>
      <c r="AA101" s="22" t="s">
        <v>1382</v>
      </c>
      <c r="AB101" s="22" t="s">
        <v>1382</v>
      </c>
      <c r="AC101" t="s">
        <v>1382</v>
      </c>
      <c r="AD101" s="7" t="s">
        <v>1382</v>
      </c>
      <c r="AE101" t="s">
        <v>1382</v>
      </c>
      <c r="AF101" s="22" t="s">
        <v>1382</v>
      </c>
      <c r="AG101" s="22" t="s">
        <v>1382</v>
      </c>
    </row>
    <row r="102" spans="1:33" x14ac:dyDescent="0.2">
      <c r="A102" t="s">
        <v>1358</v>
      </c>
      <c r="B102" s="28">
        <f t="shared" si="5"/>
        <v>100</v>
      </c>
      <c r="C102" s="1" t="s">
        <v>36</v>
      </c>
      <c r="D102" s="1" t="s">
        <v>37</v>
      </c>
      <c r="E102" s="6" t="s">
        <v>1506</v>
      </c>
      <c r="F102" s="1" t="s">
        <v>34</v>
      </c>
      <c r="G102">
        <v>77</v>
      </c>
      <c r="H102">
        <v>33</v>
      </c>
      <c r="I102" t="s">
        <v>1382</v>
      </c>
      <c r="J102" s="7">
        <v>74018</v>
      </c>
      <c r="K102" t="s">
        <v>34</v>
      </c>
      <c r="L102" s="22">
        <v>77</v>
      </c>
      <c r="M102" s="22">
        <v>31</v>
      </c>
      <c r="N102" t="s">
        <v>1382</v>
      </c>
      <c r="O102" s="7" t="s">
        <v>105</v>
      </c>
      <c r="P102" t="s">
        <v>106</v>
      </c>
      <c r="Q102" s="22">
        <v>373</v>
      </c>
      <c r="R102" s="22">
        <v>180</v>
      </c>
      <c r="S102" s="22" t="s">
        <v>1382</v>
      </c>
      <c r="T102" s="7" t="s">
        <v>990</v>
      </c>
      <c r="U102" t="s">
        <v>989</v>
      </c>
      <c r="V102" s="22">
        <v>100</v>
      </c>
      <c r="W102" s="22">
        <v>55</v>
      </c>
      <c r="X102" t="s">
        <v>1382</v>
      </c>
      <c r="Y102" s="7" t="s">
        <v>1382</v>
      </c>
      <c r="Z102" t="s">
        <v>1382</v>
      </c>
      <c r="AA102" s="22" t="s">
        <v>1382</v>
      </c>
      <c r="AB102" s="22" t="s">
        <v>1382</v>
      </c>
      <c r="AC102" t="s">
        <v>1382</v>
      </c>
      <c r="AD102" s="7" t="s">
        <v>1382</v>
      </c>
      <c r="AE102" t="s">
        <v>1382</v>
      </c>
      <c r="AF102" s="22" t="s">
        <v>1382</v>
      </c>
      <c r="AG102" s="22" t="s">
        <v>1382</v>
      </c>
    </row>
    <row r="103" spans="1:33" x14ac:dyDescent="0.2">
      <c r="A103" t="s">
        <v>134</v>
      </c>
      <c r="B103" s="28">
        <f t="shared" si="5"/>
        <v>101</v>
      </c>
      <c r="C103" s="1" t="s">
        <v>131</v>
      </c>
      <c r="D103" s="1" t="s">
        <v>134</v>
      </c>
      <c r="E103" s="6" t="s">
        <v>132</v>
      </c>
      <c r="F103" s="1" t="s">
        <v>133</v>
      </c>
      <c r="G103">
        <v>142</v>
      </c>
      <c r="H103">
        <v>88</v>
      </c>
      <c r="I103" t="s">
        <v>1382</v>
      </c>
      <c r="J103" s="7" t="s">
        <v>132</v>
      </c>
      <c r="K103" t="s">
        <v>133</v>
      </c>
      <c r="L103" s="22">
        <v>142</v>
      </c>
      <c r="M103" s="22">
        <v>63</v>
      </c>
      <c r="N103" t="s">
        <v>1382</v>
      </c>
      <c r="O103" s="7" t="s">
        <v>1382</v>
      </c>
      <c r="P103" t="s">
        <v>1382</v>
      </c>
      <c r="Q103" s="22" t="s">
        <v>1382</v>
      </c>
      <c r="R103" s="22" t="s">
        <v>1382</v>
      </c>
      <c r="S103" s="22" t="s">
        <v>1382</v>
      </c>
      <c r="T103" s="7" t="s">
        <v>1382</v>
      </c>
      <c r="U103" t="s">
        <v>1382</v>
      </c>
      <c r="V103" s="22" t="s">
        <v>1382</v>
      </c>
      <c r="W103" s="22" t="s">
        <v>1382</v>
      </c>
      <c r="X103" t="s">
        <v>1382</v>
      </c>
      <c r="Y103" s="7" t="s">
        <v>1382</v>
      </c>
      <c r="Z103" t="s">
        <v>1382</v>
      </c>
      <c r="AA103" s="22" t="s">
        <v>1382</v>
      </c>
      <c r="AB103" s="22" t="s">
        <v>1382</v>
      </c>
      <c r="AC103" t="s">
        <v>1382</v>
      </c>
      <c r="AD103" s="7" t="s">
        <v>1382</v>
      </c>
      <c r="AE103" t="s">
        <v>1382</v>
      </c>
      <c r="AF103" s="22" t="s">
        <v>1382</v>
      </c>
      <c r="AG103" s="22" t="s">
        <v>1382</v>
      </c>
    </row>
    <row r="104" spans="1:33" x14ac:dyDescent="0.2">
      <c r="A104" t="s">
        <v>1359</v>
      </c>
      <c r="B104" s="28">
        <f t="shared" si="5"/>
        <v>102</v>
      </c>
      <c r="C104" s="1" t="s">
        <v>90</v>
      </c>
      <c r="D104" s="1" t="s">
        <v>91</v>
      </c>
      <c r="E104" s="6" t="s">
        <v>92</v>
      </c>
      <c r="F104" s="1" t="s">
        <v>91</v>
      </c>
      <c r="G104">
        <v>177</v>
      </c>
      <c r="H104">
        <v>100</v>
      </c>
      <c r="I104" t="s">
        <v>1382</v>
      </c>
      <c r="J104" s="7" t="s">
        <v>92</v>
      </c>
      <c r="K104" t="s">
        <v>91</v>
      </c>
      <c r="L104" s="22">
        <v>177</v>
      </c>
      <c r="M104" s="22">
        <v>137</v>
      </c>
      <c r="N104" t="s">
        <v>1382</v>
      </c>
      <c r="O104" s="7" t="s">
        <v>1382</v>
      </c>
      <c r="P104" t="s">
        <v>1382</v>
      </c>
      <c r="Q104" s="22" t="s">
        <v>1382</v>
      </c>
      <c r="R104" s="22" t="s">
        <v>1382</v>
      </c>
      <c r="S104" s="22" t="s">
        <v>1382</v>
      </c>
      <c r="T104" s="7" t="s">
        <v>1382</v>
      </c>
      <c r="U104" t="s">
        <v>1382</v>
      </c>
      <c r="V104" s="22" t="s">
        <v>1382</v>
      </c>
      <c r="W104" s="22" t="s">
        <v>1382</v>
      </c>
      <c r="X104" t="s">
        <v>1382</v>
      </c>
      <c r="Y104" s="7" t="s">
        <v>1382</v>
      </c>
      <c r="Z104" t="s">
        <v>1382</v>
      </c>
      <c r="AA104" s="22" t="s">
        <v>1382</v>
      </c>
      <c r="AB104" s="22" t="s">
        <v>1382</v>
      </c>
      <c r="AC104" t="s">
        <v>1382</v>
      </c>
      <c r="AD104" s="7" t="s">
        <v>1382</v>
      </c>
      <c r="AE104" t="s">
        <v>1382</v>
      </c>
      <c r="AF104" s="22" t="s">
        <v>1382</v>
      </c>
      <c r="AG104" s="22" t="s">
        <v>1382</v>
      </c>
    </row>
    <row r="105" spans="1:33" x14ac:dyDescent="0.2">
      <c r="A105" t="s">
        <v>1360</v>
      </c>
      <c r="B105" s="28">
        <f t="shared" si="5"/>
        <v>103</v>
      </c>
      <c r="C105" s="1" t="s">
        <v>82</v>
      </c>
      <c r="D105" s="1" t="s">
        <v>83</v>
      </c>
      <c r="E105" s="6" t="s">
        <v>84</v>
      </c>
      <c r="F105" s="1" t="s">
        <v>85</v>
      </c>
      <c r="G105">
        <v>381</v>
      </c>
      <c r="H105">
        <v>133</v>
      </c>
      <c r="I105" t="s">
        <v>1382</v>
      </c>
      <c r="J105" s="7" t="s">
        <v>84</v>
      </c>
      <c r="K105" t="s">
        <v>85</v>
      </c>
      <c r="L105" s="22">
        <v>381</v>
      </c>
      <c r="M105" s="22">
        <v>186</v>
      </c>
      <c r="N105" t="s">
        <v>1382</v>
      </c>
      <c r="O105" s="7" t="s">
        <v>1382</v>
      </c>
      <c r="P105" t="s">
        <v>1382</v>
      </c>
      <c r="Q105" s="22" t="s">
        <v>1382</v>
      </c>
      <c r="R105" s="22" t="s">
        <v>1382</v>
      </c>
      <c r="S105" s="22" t="s">
        <v>1382</v>
      </c>
      <c r="T105" s="7" t="s">
        <v>1382</v>
      </c>
      <c r="U105" t="s">
        <v>1382</v>
      </c>
      <c r="V105" s="22" t="s">
        <v>1382</v>
      </c>
      <c r="W105" s="22" t="s">
        <v>1382</v>
      </c>
      <c r="X105" t="s">
        <v>1382</v>
      </c>
      <c r="Y105" s="7" t="s">
        <v>1382</v>
      </c>
      <c r="Z105" t="s">
        <v>1382</v>
      </c>
      <c r="AA105" s="22" t="s">
        <v>1382</v>
      </c>
      <c r="AB105" s="22" t="s">
        <v>1382</v>
      </c>
      <c r="AC105" t="s">
        <v>1382</v>
      </c>
      <c r="AD105" s="7" t="s">
        <v>1382</v>
      </c>
      <c r="AE105" t="s">
        <v>1382</v>
      </c>
      <c r="AF105" s="22" t="s">
        <v>1382</v>
      </c>
      <c r="AG105" s="22" t="s">
        <v>1382</v>
      </c>
    </row>
    <row r="106" spans="1:33" x14ac:dyDescent="0.2">
      <c r="A106" t="s">
        <v>1361</v>
      </c>
      <c r="B106" s="28">
        <f t="shared" si="5"/>
        <v>104</v>
      </c>
      <c r="C106" s="1" t="s">
        <v>86</v>
      </c>
      <c r="D106" s="1" t="s">
        <v>87</v>
      </c>
      <c r="E106" s="6" t="s">
        <v>88</v>
      </c>
      <c r="F106" s="1" t="s">
        <v>89</v>
      </c>
      <c r="G106">
        <v>495</v>
      </c>
      <c r="H106">
        <v>189</v>
      </c>
      <c r="I106" t="s">
        <v>1382</v>
      </c>
      <c r="J106" s="7" t="s">
        <v>88</v>
      </c>
      <c r="K106" t="s">
        <v>89</v>
      </c>
      <c r="L106" s="22">
        <v>495</v>
      </c>
      <c r="M106" s="22">
        <v>241</v>
      </c>
      <c r="N106" t="s">
        <v>1382</v>
      </c>
      <c r="O106" s="7" t="s">
        <v>1382</v>
      </c>
      <c r="P106" t="s">
        <v>1382</v>
      </c>
      <c r="Q106" s="22" t="s">
        <v>1382</v>
      </c>
      <c r="R106" s="22" t="s">
        <v>1382</v>
      </c>
      <c r="S106" s="22" t="s">
        <v>1382</v>
      </c>
      <c r="T106" s="7" t="s">
        <v>1382</v>
      </c>
      <c r="U106" t="s">
        <v>1382</v>
      </c>
      <c r="V106" s="22" t="s">
        <v>1382</v>
      </c>
      <c r="W106" s="22" t="s">
        <v>1382</v>
      </c>
      <c r="X106" t="s">
        <v>1382</v>
      </c>
      <c r="Y106" s="7" t="s">
        <v>1382</v>
      </c>
      <c r="Z106" t="s">
        <v>1382</v>
      </c>
      <c r="AA106" s="22" t="s">
        <v>1382</v>
      </c>
      <c r="AB106" s="22" t="s">
        <v>1382</v>
      </c>
      <c r="AC106" t="s">
        <v>1382</v>
      </c>
      <c r="AD106" s="7" t="s">
        <v>1382</v>
      </c>
      <c r="AE106" t="s">
        <v>1382</v>
      </c>
      <c r="AF106" s="22" t="s">
        <v>1382</v>
      </c>
      <c r="AG106" s="22" t="s">
        <v>1382</v>
      </c>
    </row>
    <row r="107" spans="1:33" x14ac:dyDescent="0.2">
      <c r="A107" t="s">
        <v>1362</v>
      </c>
      <c r="B107" s="28">
        <f t="shared" si="5"/>
        <v>105</v>
      </c>
      <c r="C107" s="1" t="s">
        <v>365</v>
      </c>
      <c r="D107" s="1" t="s">
        <v>366</v>
      </c>
      <c r="E107" s="6" t="s">
        <v>362</v>
      </c>
      <c r="F107" s="1" t="s">
        <v>363</v>
      </c>
      <c r="G107">
        <v>507</v>
      </c>
      <c r="H107">
        <v>262</v>
      </c>
      <c r="I107" t="s">
        <v>1382</v>
      </c>
      <c r="J107" s="7" t="s">
        <v>362</v>
      </c>
      <c r="K107" t="s">
        <v>363</v>
      </c>
      <c r="L107" s="22">
        <v>507</v>
      </c>
      <c r="M107" s="22">
        <v>243</v>
      </c>
      <c r="N107" t="s">
        <v>1382</v>
      </c>
      <c r="O107" s="7" t="s">
        <v>35</v>
      </c>
      <c r="P107" t="s">
        <v>34</v>
      </c>
      <c r="Q107" s="22">
        <v>77</v>
      </c>
      <c r="R107" s="22">
        <v>31</v>
      </c>
      <c r="S107" s="22" t="s">
        <v>1382</v>
      </c>
      <c r="T107" s="7" t="s">
        <v>111</v>
      </c>
      <c r="U107" t="s">
        <v>112</v>
      </c>
      <c r="V107" s="22">
        <v>304</v>
      </c>
      <c r="W107" s="22">
        <v>108</v>
      </c>
      <c r="X107" t="s">
        <v>1382</v>
      </c>
      <c r="Y107" s="7" t="s">
        <v>1382</v>
      </c>
      <c r="Z107" t="s">
        <v>1382</v>
      </c>
      <c r="AA107" s="22" t="s">
        <v>1382</v>
      </c>
      <c r="AB107" s="22" t="s">
        <v>1382</v>
      </c>
      <c r="AC107" t="s">
        <v>1382</v>
      </c>
      <c r="AD107" s="7" t="s">
        <v>1382</v>
      </c>
      <c r="AE107" t="s">
        <v>1382</v>
      </c>
      <c r="AF107" s="22" t="s">
        <v>1382</v>
      </c>
      <c r="AG107" s="22" t="s">
        <v>1382</v>
      </c>
    </row>
    <row r="108" spans="1:33" x14ac:dyDescent="0.2">
      <c r="A108" s="3" t="s">
        <v>1265</v>
      </c>
      <c r="B108" s="28">
        <f t="shared" si="5"/>
        <v>106</v>
      </c>
      <c r="C108" s="1" t="s">
        <v>176</v>
      </c>
      <c r="D108" s="2" t="s">
        <v>1261</v>
      </c>
      <c r="E108" s="6" t="s">
        <v>253</v>
      </c>
      <c r="F108" s="1" t="s">
        <v>254</v>
      </c>
      <c r="G108">
        <v>39</v>
      </c>
      <c r="H108">
        <v>21</v>
      </c>
      <c r="I108" t="s">
        <v>1382</v>
      </c>
      <c r="J108" s="7" t="s">
        <v>1491</v>
      </c>
      <c r="K108" t="s">
        <v>987</v>
      </c>
      <c r="L108" s="22">
        <v>254</v>
      </c>
      <c r="M108" s="22">
        <v>174</v>
      </c>
      <c r="N108" t="s">
        <v>1382</v>
      </c>
      <c r="O108" s="7">
        <v>76641</v>
      </c>
      <c r="P108" t="s">
        <v>1460</v>
      </c>
      <c r="Q108" s="22">
        <v>243</v>
      </c>
      <c r="R108" s="22">
        <v>141</v>
      </c>
      <c r="S108" s="22"/>
      <c r="T108" s="7">
        <v>76642</v>
      </c>
      <c r="U108" t="s">
        <v>1461</v>
      </c>
      <c r="V108" s="22">
        <v>200</v>
      </c>
      <c r="W108" s="22">
        <v>115</v>
      </c>
      <c r="X108" t="s">
        <v>1382</v>
      </c>
      <c r="Y108" s="7">
        <v>77061</v>
      </c>
      <c r="Z108" s="3" t="s">
        <v>1482</v>
      </c>
      <c r="AA108" s="34">
        <v>242</v>
      </c>
      <c r="AB108" s="34">
        <v>65</v>
      </c>
      <c r="AC108" t="s">
        <v>1382</v>
      </c>
      <c r="AD108" s="7" t="s">
        <v>1382</v>
      </c>
      <c r="AE108" t="s">
        <v>1382</v>
      </c>
      <c r="AF108" s="22" t="s">
        <v>1382</v>
      </c>
      <c r="AG108" s="22" t="s">
        <v>1382</v>
      </c>
    </row>
    <row r="109" spans="1:33" x14ac:dyDescent="0.2">
      <c r="A109" s="3" t="s">
        <v>1463</v>
      </c>
      <c r="B109" s="28">
        <f t="shared" si="5"/>
        <v>107</v>
      </c>
      <c r="C109" s="1" t="s">
        <v>175</v>
      </c>
      <c r="D109" s="2" t="s">
        <v>1259</v>
      </c>
      <c r="E109" s="6" t="s">
        <v>253</v>
      </c>
      <c r="F109" s="1" t="s">
        <v>254</v>
      </c>
      <c r="G109">
        <v>39</v>
      </c>
      <c r="H109">
        <v>21</v>
      </c>
      <c r="I109" t="s">
        <v>1382</v>
      </c>
      <c r="J109" s="7" t="s">
        <v>1490</v>
      </c>
      <c r="K109" t="s">
        <v>986</v>
      </c>
      <c r="L109" s="22">
        <v>351</v>
      </c>
      <c r="M109" s="22">
        <v>221</v>
      </c>
      <c r="N109" t="s">
        <v>1382</v>
      </c>
      <c r="O109" s="7">
        <v>76641</v>
      </c>
      <c r="P109" t="s">
        <v>1460</v>
      </c>
      <c r="Q109" s="22">
        <v>243</v>
      </c>
      <c r="R109" s="22">
        <v>141</v>
      </c>
      <c r="S109" s="22" t="s">
        <v>1382</v>
      </c>
      <c r="T109" s="7">
        <v>76642</v>
      </c>
      <c r="U109" t="s">
        <v>1461</v>
      </c>
      <c r="V109" s="22">
        <v>200</v>
      </c>
      <c r="W109" s="22">
        <v>115</v>
      </c>
      <c r="X109" t="s">
        <v>1382</v>
      </c>
      <c r="Y109" s="7">
        <v>77062</v>
      </c>
      <c r="Z109" s="3" t="s">
        <v>1483</v>
      </c>
      <c r="AA109" s="34">
        <v>258</v>
      </c>
      <c r="AB109" s="34">
        <v>65</v>
      </c>
      <c r="AC109" t="s">
        <v>1382</v>
      </c>
      <c r="AD109" s="7" t="s">
        <v>1382</v>
      </c>
      <c r="AE109" t="s">
        <v>1382</v>
      </c>
      <c r="AF109" s="22" t="s">
        <v>1382</v>
      </c>
      <c r="AG109" s="22" t="s">
        <v>1382</v>
      </c>
    </row>
    <row r="110" spans="1:33" x14ac:dyDescent="0.2">
      <c r="A110" s="3" t="s">
        <v>1425</v>
      </c>
      <c r="B110" s="28">
        <f t="shared" si="5"/>
        <v>108</v>
      </c>
      <c r="C110" s="1" t="s">
        <v>315</v>
      </c>
      <c r="D110" s="1" t="s">
        <v>316</v>
      </c>
      <c r="E110" s="6" t="s">
        <v>317</v>
      </c>
      <c r="F110" s="1" t="s">
        <v>318</v>
      </c>
      <c r="G110">
        <v>453</v>
      </c>
      <c r="H110">
        <v>189</v>
      </c>
      <c r="I110" t="s">
        <v>1382</v>
      </c>
      <c r="J110" s="7" t="s">
        <v>317</v>
      </c>
      <c r="K110" t="s">
        <v>318</v>
      </c>
      <c r="L110" s="22">
        <v>453</v>
      </c>
      <c r="M110" s="22">
        <v>214</v>
      </c>
      <c r="N110" t="s">
        <v>1382</v>
      </c>
      <c r="O110" s="7" t="s">
        <v>259</v>
      </c>
      <c r="P110" t="s">
        <v>260</v>
      </c>
      <c r="Q110" s="22">
        <v>287</v>
      </c>
      <c r="R110" s="22">
        <v>77</v>
      </c>
      <c r="S110" s="22" t="s">
        <v>1382</v>
      </c>
      <c r="T110" s="7" t="s">
        <v>1493</v>
      </c>
      <c r="U110" t="s">
        <v>1380</v>
      </c>
      <c r="V110" s="22">
        <v>254</v>
      </c>
      <c r="W110" s="22">
        <v>174</v>
      </c>
      <c r="X110" t="s">
        <v>1382</v>
      </c>
      <c r="Y110" s="7" t="s">
        <v>1382</v>
      </c>
      <c r="Z110" t="s">
        <v>1382</v>
      </c>
      <c r="AA110" s="22" t="s">
        <v>1382</v>
      </c>
      <c r="AB110" s="22" t="s">
        <v>1382</v>
      </c>
      <c r="AC110" t="s">
        <v>1382</v>
      </c>
      <c r="AD110" s="7" t="s">
        <v>1382</v>
      </c>
      <c r="AE110" t="s">
        <v>1382</v>
      </c>
      <c r="AF110" s="22" t="s">
        <v>1382</v>
      </c>
      <c r="AG110" s="22" t="s">
        <v>1382</v>
      </c>
    </row>
    <row r="111" spans="1:33" x14ac:dyDescent="0.2">
      <c r="A111" s="3" t="s">
        <v>1426</v>
      </c>
      <c r="B111" s="28">
        <f t="shared" si="5"/>
        <v>109</v>
      </c>
      <c r="C111" s="1" t="s">
        <v>315</v>
      </c>
      <c r="D111" s="1" t="s">
        <v>316</v>
      </c>
      <c r="E111" s="6" t="s">
        <v>317</v>
      </c>
      <c r="F111" s="1" t="s">
        <v>318</v>
      </c>
      <c r="G111">
        <v>453</v>
      </c>
      <c r="H111">
        <v>189</v>
      </c>
      <c r="I111" t="s">
        <v>1382</v>
      </c>
      <c r="J111" s="7" t="s">
        <v>317</v>
      </c>
      <c r="K111" t="s">
        <v>318</v>
      </c>
      <c r="L111" s="22">
        <v>453</v>
      </c>
      <c r="M111" s="22">
        <v>214</v>
      </c>
      <c r="N111" t="s">
        <v>1382</v>
      </c>
      <c r="O111" s="7">
        <v>77054</v>
      </c>
      <c r="P111" t="s">
        <v>1427</v>
      </c>
      <c r="Q111" s="22">
        <v>394</v>
      </c>
      <c r="R111" s="22">
        <v>102</v>
      </c>
      <c r="S111" s="22" t="s">
        <v>1382</v>
      </c>
      <c r="T111" s="7" t="s">
        <v>1493</v>
      </c>
      <c r="U111" t="s">
        <v>1380</v>
      </c>
      <c r="V111" s="22">
        <v>254</v>
      </c>
      <c r="W111" s="22">
        <v>174</v>
      </c>
      <c r="X111" t="s">
        <v>1382</v>
      </c>
      <c r="Y111" s="7" t="s">
        <v>1382</v>
      </c>
      <c r="Z111" t="s">
        <v>1382</v>
      </c>
      <c r="AA111" s="22" t="s">
        <v>1382</v>
      </c>
      <c r="AB111" s="22" t="s">
        <v>1382</v>
      </c>
      <c r="AC111" t="s">
        <v>1382</v>
      </c>
      <c r="AD111" s="7" t="s">
        <v>1382</v>
      </c>
      <c r="AE111" t="s">
        <v>1382</v>
      </c>
      <c r="AF111" s="22" t="s">
        <v>1382</v>
      </c>
      <c r="AG111" s="22" t="s">
        <v>1382</v>
      </c>
    </row>
    <row r="112" spans="1:33" x14ac:dyDescent="0.2">
      <c r="A112" s="3" t="s">
        <v>1263</v>
      </c>
      <c r="B112" s="28">
        <f t="shared" si="5"/>
        <v>110</v>
      </c>
      <c r="C112" s="1" t="s">
        <v>255</v>
      </c>
      <c r="D112" s="2" t="s">
        <v>1264</v>
      </c>
      <c r="E112" s="7" t="s">
        <v>1488</v>
      </c>
      <c r="F112" t="s">
        <v>1264</v>
      </c>
      <c r="G112" s="22">
        <v>289</v>
      </c>
      <c r="H112" s="22">
        <v>179</v>
      </c>
      <c r="I112" t="s">
        <v>1382</v>
      </c>
      <c r="J112" s="7" t="s">
        <v>1488</v>
      </c>
      <c r="K112" t="s">
        <v>1264</v>
      </c>
      <c r="L112" s="22">
        <v>289</v>
      </c>
      <c r="M112" s="22">
        <v>179</v>
      </c>
      <c r="N112" t="s">
        <v>1382</v>
      </c>
      <c r="O112" s="7">
        <v>77063</v>
      </c>
      <c r="P112" s="3" t="s">
        <v>1484</v>
      </c>
      <c r="Q112" s="22">
        <v>226</v>
      </c>
      <c r="R112" s="22">
        <v>65</v>
      </c>
      <c r="S112" s="22" t="s">
        <v>1382</v>
      </c>
      <c r="T112" s="7" t="s">
        <v>1382</v>
      </c>
      <c r="U112" t="s">
        <v>1382</v>
      </c>
      <c r="V112" s="22" t="s">
        <v>1382</v>
      </c>
      <c r="W112" s="22" t="s">
        <v>1382</v>
      </c>
      <c r="X112" t="s">
        <v>1382</v>
      </c>
      <c r="Y112" s="7" t="s">
        <v>1382</v>
      </c>
      <c r="Z112" t="s">
        <v>1382</v>
      </c>
      <c r="AA112" s="22" t="s">
        <v>1382</v>
      </c>
      <c r="AB112" s="22" t="s">
        <v>1382</v>
      </c>
      <c r="AC112" t="s">
        <v>1382</v>
      </c>
      <c r="AD112" s="7" t="s">
        <v>1382</v>
      </c>
      <c r="AE112" t="s">
        <v>1382</v>
      </c>
      <c r="AF112" s="22" t="s">
        <v>1382</v>
      </c>
      <c r="AG112" s="22" t="s">
        <v>1382</v>
      </c>
    </row>
    <row r="113" spans="1:33" x14ac:dyDescent="0.2">
      <c r="A113" s="3" t="s">
        <v>1262</v>
      </c>
      <c r="B113" s="28">
        <f t="shared" si="5"/>
        <v>111</v>
      </c>
      <c r="C113" s="1" t="s">
        <v>258</v>
      </c>
      <c r="D113" s="2" t="s">
        <v>1260</v>
      </c>
      <c r="E113" s="6" t="s">
        <v>256</v>
      </c>
      <c r="F113" s="1" t="s">
        <v>257</v>
      </c>
      <c r="G113">
        <v>39</v>
      </c>
      <c r="H113">
        <v>21</v>
      </c>
      <c r="I113" t="s">
        <v>1382</v>
      </c>
      <c r="J113" s="7" t="s">
        <v>1489</v>
      </c>
      <c r="K113" t="s">
        <v>1260</v>
      </c>
      <c r="L113" s="22">
        <v>227</v>
      </c>
      <c r="M113" s="22">
        <v>179</v>
      </c>
      <c r="N113" t="s">
        <v>1382</v>
      </c>
      <c r="O113" s="7">
        <v>77063</v>
      </c>
      <c r="P113" s="3" t="s">
        <v>1485</v>
      </c>
      <c r="Q113" s="22">
        <v>226</v>
      </c>
      <c r="R113" s="22">
        <v>65</v>
      </c>
      <c r="S113" s="22" t="s">
        <v>1382</v>
      </c>
      <c r="T113" s="7" t="s">
        <v>1382</v>
      </c>
      <c r="U113" t="s">
        <v>1382</v>
      </c>
      <c r="V113" s="22" t="s">
        <v>1382</v>
      </c>
      <c r="W113" s="22" t="s">
        <v>1382</v>
      </c>
      <c r="X113" t="s">
        <v>1382</v>
      </c>
      <c r="Y113" s="7" t="s">
        <v>1382</v>
      </c>
      <c r="Z113" t="s">
        <v>1382</v>
      </c>
      <c r="AA113" s="22" t="s">
        <v>1382</v>
      </c>
      <c r="AB113" s="22" t="s">
        <v>1382</v>
      </c>
      <c r="AC113" t="s">
        <v>1382</v>
      </c>
      <c r="AD113" s="7" t="s">
        <v>1382</v>
      </c>
      <c r="AE113" t="s">
        <v>1382</v>
      </c>
      <c r="AF113" s="22" t="s">
        <v>1382</v>
      </c>
      <c r="AG113" s="22" t="s">
        <v>1382</v>
      </c>
    </row>
    <row r="114" spans="1:33" x14ac:dyDescent="0.2">
      <c r="A114" t="s">
        <v>1014</v>
      </c>
      <c r="B114" s="28">
        <f t="shared" si="5"/>
        <v>112</v>
      </c>
      <c r="C114" s="1" t="s">
        <v>69</v>
      </c>
      <c r="D114" s="1" t="s">
        <v>70</v>
      </c>
      <c r="E114" s="6" t="s">
        <v>71</v>
      </c>
      <c r="F114" s="1" t="s">
        <v>72</v>
      </c>
      <c r="G114">
        <v>2089</v>
      </c>
      <c r="H114">
        <v>677</v>
      </c>
      <c r="I114" t="s">
        <v>1382</v>
      </c>
      <c r="J114" s="7" t="s">
        <v>71</v>
      </c>
      <c r="K114" t="s">
        <v>72</v>
      </c>
      <c r="L114" s="22">
        <v>2089</v>
      </c>
      <c r="M114" s="22">
        <v>531</v>
      </c>
      <c r="N114" t="s">
        <v>1382</v>
      </c>
      <c r="O114" s="7" t="s">
        <v>1507</v>
      </c>
      <c r="P114" t="s">
        <v>985</v>
      </c>
      <c r="Q114" s="22">
        <v>110</v>
      </c>
      <c r="R114" s="22"/>
      <c r="S114" s="22" t="s">
        <v>1382</v>
      </c>
      <c r="T114" s="7" t="s">
        <v>1382</v>
      </c>
      <c r="U114" t="s">
        <v>1382</v>
      </c>
      <c r="V114" s="22" t="s">
        <v>1382</v>
      </c>
      <c r="W114" s="22" t="s">
        <v>1382</v>
      </c>
      <c r="X114" t="s">
        <v>1382</v>
      </c>
      <c r="Y114" s="7" t="s">
        <v>1382</v>
      </c>
      <c r="Z114" t="s">
        <v>1382</v>
      </c>
      <c r="AA114" s="22" t="s">
        <v>1382</v>
      </c>
      <c r="AB114" s="22" t="s">
        <v>1382</v>
      </c>
      <c r="AC114" t="s">
        <v>1382</v>
      </c>
      <c r="AD114" s="7" t="s">
        <v>1382</v>
      </c>
      <c r="AE114" t="s">
        <v>1382</v>
      </c>
      <c r="AF114" s="22" t="s">
        <v>1382</v>
      </c>
      <c r="AG114" s="22" t="s">
        <v>1382</v>
      </c>
    </row>
    <row r="115" spans="1:33" x14ac:dyDescent="0.2">
      <c r="A115" t="s">
        <v>66</v>
      </c>
      <c r="B115" s="28">
        <f t="shared" si="5"/>
        <v>113</v>
      </c>
      <c r="C115" s="1" t="s">
        <v>65</v>
      </c>
      <c r="D115" s="1" t="s">
        <v>66</v>
      </c>
      <c r="E115" s="6" t="s">
        <v>67</v>
      </c>
      <c r="F115" s="1" t="s">
        <v>68</v>
      </c>
      <c r="G115">
        <v>2089</v>
      </c>
      <c r="H115">
        <v>677</v>
      </c>
      <c r="I115" t="s">
        <v>1382</v>
      </c>
      <c r="J115" s="7" t="s">
        <v>67</v>
      </c>
      <c r="K115" t="s">
        <v>68</v>
      </c>
      <c r="L115" s="22">
        <v>2089</v>
      </c>
      <c r="M115" s="22">
        <v>531</v>
      </c>
      <c r="N115" t="s">
        <v>1382</v>
      </c>
      <c r="O115" s="7" t="s">
        <v>1507</v>
      </c>
      <c r="P115" t="s">
        <v>985</v>
      </c>
      <c r="Q115" s="22">
        <v>110</v>
      </c>
      <c r="R115" s="22"/>
      <c r="S115" s="22" t="s">
        <v>1382</v>
      </c>
      <c r="T115" s="7" t="s">
        <v>1382</v>
      </c>
      <c r="U115" t="s">
        <v>1382</v>
      </c>
      <c r="V115" s="22" t="s">
        <v>1382</v>
      </c>
      <c r="W115" s="22" t="s">
        <v>1382</v>
      </c>
      <c r="X115" t="s">
        <v>1382</v>
      </c>
      <c r="Y115" s="7" t="s">
        <v>1382</v>
      </c>
      <c r="Z115" t="s">
        <v>1382</v>
      </c>
      <c r="AA115" s="22" t="s">
        <v>1382</v>
      </c>
      <c r="AB115" s="22" t="s">
        <v>1382</v>
      </c>
      <c r="AC115" t="s">
        <v>1382</v>
      </c>
      <c r="AD115" s="7" t="s">
        <v>1382</v>
      </c>
      <c r="AE115" t="s">
        <v>1382</v>
      </c>
      <c r="AF115" s="22" t="s">
        <v>1382</v>
      </c>
      <c r="AG115" s="22" t="s">
        <v>1382</v>
      </c>
    </row>
    <row r="116" spans="1:33" x14ac:dyDescent="0.2">
      <c r="A116" t="s">
        <v>638</v>
      </c>
      <c r="B116" s="28">
        <f t="shared" si="5"/>
        <v>114</v>
      </c>
      <c r="C116" s="1" t="s">
        <v>637</v>
      </c>
      <c r="D116" s="1" t="s">
        <v>638</v>
      </c>
      <c r="E116" s="6" t="s">
        <v>639</v>
      </c>
      <c r="F116" s="1" t="s">
        <v>640</v>
      </c>
      <c r="G116">
        <v>2089</v>
      </c>
      <c r="H116">
        <v>682</v>
      </c>
      <c r="I116" t="s">
        <v>1382</v>
      </c>
      <c r="J116" s="7" t="s">
        <v>639</v>
      </c>
      <c r="K116" t="s">
        <v>640</v>
      </c>
      <c r="L116" s="22">
        <v>2089</v>
      </c>
      <c r="M116" s="22">
        <v>524</v>
      </c>
      <c r="N116" t="s">
        <v>1382</v>
      </c>
      <c r="O116" s="7" t="s">
        <v>1507</v>
      </c>
      <c r="P116" t="s">
        <v>985</v>
      </c>
      <c r="Q116" s="22">
        <v>110</v>
      </c>
      <c r="R116" s="22"/>
      <c r="S116" s="22" t="s">
        <v>1382</v>
      </c>
      <c r="T116" s="7" t="s">
        <v>1382</v>
      </c>
      <c r="U116" t="s">
        <v>1382</v>
      </c>
      <c r="V116" s="22" t="s">
        <v>1382</v>
      </c>
      <c r="W116" s="22" t="s">
        <v>1382</v>
      </c>
      <c r="X116" t="s">
        <v>1382</v>
      </c>
      <c r="Y116" s="7" t="s">
        <v>1382</v>
      </c>
      <c r="Z116" t="s">
        <v>1382</v>
      </c>
      <c r="AA116" s="22" t="s">
        <v>1382</v>
      </c>
      <c r="AB116" s="22" t="s">
        <v>1382</v>
      </c>
      <c r="AC116" t="s">
        <v>1382</v>
      </c>
      <c r="AD116" s="7" t="s">
        <v>1382</v>
      </c>
      <c r="AE116" t="s">
        <v>1382</v>
      </c>
      <c r="AF116" s="22" t="s">
        <v>1382</v>
      </c>
      <c r="AG116" s="22" t="s">
        <v>1382</v>
      </c>
    </row>
    <row r="117" spans="1:33" x14ac:dyDescent="0.2">
      <c r="A117" t="s">
        <v>1023</v>
      </c>
      <c r="B117" s="28">
        <f t="shared" si="5"/>
        <v>115</v>
      </c>
      <c r="C117" s="1" t="s">
        <v>30</v>
      </c>
      <c r="D117" s="1" t="s">
        <v>1022</v>
      </c>
      <c r="E117" s="6" t="s">
        <v>31</v>
      </c>
      <c r="F117" s="1" t="s">
        <v>32</v>
      </c>
      <c r="G117">
        <v>2089</v>
      </c>
      <c r="H117">
        <v>679</v>
      </c>
      <c r="I117" t="s">
        <v>1382</v>
      </c>
      <c r="J117" s="7" t="s">
        <v>31</v>
      </c>
      <c r="K117" t="s">
        <v>32</v>
      </c>
      <c r="L117" s="22">
        <v>2089</v>
      </c>
      <c r="M117" s="22">
        <v>528</v>
      </c>
      <c r="N117" t="s">
        <v>1382</v>
      </c>
      <c r="O117" s="7" t="s">
        <v>1507</v>
      </c>
      <c r="P117" t="s">
        <v>985</v>
      </c>
      <c r="Q117" s="22">
        <v>110</v>
      </c>
      <c r="R117" s="22"/>
      <c r="S117" s="22" t="s">
        <v>1382</v>
      </c>
      <c r="T117" s="7" t="s">
        <v>1382</v>
      </c>
      <c r="U117" t="s">
        <v>1382</v>
      </c>
      <c r="V117" s="22" t="s">
        <v>1382</v>
      </c>
      <c r="W117" s="22" t="s">
        <v>1382</v>
      </c>
      <c r="X117" t="s">
        <v>1382</v>
      </c>
      <c r="Y117" s="7" t="s">
        <v>1382</v>
      </c>
      <c r="Z117" t="s">
        <v>1382</v>
      </c>
      <c r="AA117" s="22" t="s">
        <v>1382</v>
      </c>
      <c r="AB117" s="22" t="s">
        <v>1382</v>
      </c>
      <c r="AC117" t="s">
        <v>1382</v>
      </c>
      <c r="AD117" s="7" t="s">
        <v>1382</v>
      </c>
      <c r="AE117" t="s">
        <v>1382</v>
      </c>
      <c r="AF117" s="22" t="s">
        <v>1382</v>
      </c>
      <c r="AG117" s="22" t="s">
        <v>1382</v>
      </c>
    </row>
    <row r="118" spans="1:33" x14ac:dyDescent="0.2">
      <c r="A118" t="s">
        <v>1024</v>
      </c>
      <c r="B118" s="28">
        <f t="shared" si="5"/>
        <v>116</v>
      </c>
      <c r="C118" s="1" t="s">
        <v>905</v>
      </c>
      <c r="D118" s="1" t="s">
        <v>906</v>
      </c>
      <c r="E118" s="6" t="s">
        <v>907</v>
      </c>
      <c r="F118" s="1" t="s">
        <v>908</v>
      </c>
      <c r="G118">
        <v>2089</v>
      </c>
      <c r="H118">
        <v>1044.5</v>
      </c>
      <c r="I118" t="s">
        <v>1382</v>
      </c>
      <c r="J118" s="7" t="s">
        <v>907</v>
      </c>
      <c r="K118" t="s">
        <v>908</v>
      </c>
      <c r="L118" s="22">
        <v>2089</v>
      </c>
      <c r="M118" s="22">
        <v>539</v>
      </c>
      <c r="N118" t="s">
        <v>1382</v>
      </c>
      <c r="O118" s="7" t="s">
        <v>1507</v>
      </c>
      <c r="P118" t="s">
        <v>985</v>
      </c>
      <c r="Q118" s="22">
        <v>110</v>
      </c>
      <c r="R118" s="22"/>
      <c r="S118" s="22" t="s">
        <v>1382</v>
      </c>
      <c r="T118" s="7" t="s">
        <v>1382</v>
      </c>
      <c r="U118" t="s">
        <v>1382</v>
      </c>
      <c r="V118" s="22" t="s">
        <v>1382</v>
      </c>
      <c r="W118" s="22" t="s">
        <v>1382</v>
      </c>
      <c r="X118" t="s">
        <v>1382</v>
      </c>
      <c r="Y118" s="7" t="s">
        <v>1382</v>
      </c>
      <c r="Z118" t="s">
        <v>1382</v>
      </c>
      <c r="AA118" s="22" t="s">
        <v>1382</v>
      </c>
      <c r="AB118" s="22" t="s">
        <v>1382</v>
      </c>
      <c r="AC118" t="s">
        <v>1382</v>
      </c>
      <c r="AD118" s="7" t="s">
        <v>1382</v>
      </c>
      <c r="AE118" t="s">
        <v>1382</v>
      </c>
      <c r="AF118" s="22" t="s">
        <v>1382</v>
      </c>
      <c r="AG118" s="22" t="s">
        <v>1382</v>
      </c>
    </row>
    <row r="119" spans="1:33" x14ac:dyDescent="0.2">
      <c r="A119" t="s">
        <v>532</v>
      </c>
      <c r="B119" s="28">
        <f t="shared" si="5"/>
        <v>117</v>
      </c>
      <c r="C119" s="1" t="s">
        <v>531</v>
      </c>
      <c r="D119" s="1" t="s">
        <v>532</v>
      </c>
      <c r="E119" s="6" t="s">
        <v>533</v>
      </c>
      <c r="F119" s="1" t="s">
        <v>534</v>
      </c>
      <c r="G119">
        <v>1887</v>
      </c>
      <c r="H119">
        <v>656</v>
      </c>
      <c r="I119" t="s">
        <v>1382</v>
      </c>
      <c r="J119" s="7" t="s">
        <v>533</v>
      </c>
      <c r="K119" t="s">
        <v>534</v>
      </c>
      <c r="L119" s="22">
        <v>1887</v>
      </c>
      <c r="M119" s="22">
        <v>379</v>
      </c>
      <c r="N119" t="s">
        <v>1382</v>
      </c>
      <c r="O119" s="7" t="s">
        <v>1382</v>
      </c>
      <c r="P119" t="s">
        <v>1382</v>
      </c>
      <c r="Q119" s="22" t="s">
        <v>1382</v>
      </c>
      <c r="R119" s="22" t="s">
        <v>1382</v>
      </c>
      <c r="S119" s="22" t="s">
        <v>1382</v>
      </c>
      <c r="T119" s="7" t="s">
        <v>1382</v>
      </c>
      <c r="U119" t="s">
        <v>1382</v>
      </c>
      <c r="V119" s="22" t="s">
        <v>1382</v>
      </c>
      <c r="W119" s="22" t="s">
        <v>1382</v>
      </c>
      <c r="X119" t="s">
        <v>1382</v>
      </c>
      <c r="Y119" s="7" t="s">
        <v>1382</v>
      </c>
      <c r="Z119" t="s">
        <v>1382</v>
      </c>
      <c r="AA119" s="22" t="s">
        <v>1382</v>
      </c>
      <c r="AB119" s="22" t="s">
        <v>1382</v>
      </c>
      <c r="AC119" t="s">
        <v>1382</v>
      </c>
      <c r="AD119" s="7" t="s">
        <v>1382</v>
      </c>
      <c r="AE119" t="s">
        <v>1382</v>
      </c>
      <c r="AF119" s="22" t="s">
        <v>1382</v>
      </c>
      <c r="AG119" s="22" t="s">
        <v>1382</v>
      </c>
    </row>
    <row r="120" spans="1:33" x14ac:dyDescent="0.2">
      <c r="A120" t="s">
        <v>1026</v>
      </c>
      <c r="B120" s="28">
        <f t="shared" si="5"/>
        <v>118</v>
      </c>
      <c r="C120" s="1" t="s">
        <v>539</v>
      </c>
      <c r="D120" s="1" t="s">
        <v>540</v>
      </c>
      <c r="E120" s="6" t="s">
        <v>541</v>
      </c>
      <c r="F120" s="1" t="s">
        <v>542</v>
      </c>
      <c r="G120">
        <v>2089</v>
      </c>
      <c r="H120">
        <v>665</v>
      </c>
      <c r="I120" t="s">
        <v>1382</v>
      </c>
      <c r="J120" s="7" t="s">
        <v>541</v>
      </c>
      <c r="K120" t="s">
        <v>542</v>
      </c>
      <c r="L120" s="22">
        <v>2089</v>
      </c>
      <c r="M120" s="22">
        <v>426</v>
      </c>
      <c r="N120" t="s">
        <v>1382</v>
      </c>
      <c r="O120" s="7" t="s">
        <v>1507</v>
      </c>
      <c r="P120" t="s">
        <v>985</v>
      </c>
      <c r="Q120" s="22">
        <v>110</v>
      </c>
      <c r="R120" s="22"/>
      <c r="S120" s="22" t="s">
        <v>1382</v>
      </c>
      <c r="T120" s="7" t="s">
        <v>1382</v>
      </c>
      <c r="U120" t="s">
        <v>1382</v>
      </c>
      <c r="V120" s="22" t="s">
        <v>1382</v>
      </c>
      <c r="W120" s="22" t="s">
        <v>1382</v>
      </c>
      <c r="X120" t="s">
        <v>1382</v>
      </c>
      <c r="Y120" s="7" t="s">
        <v>1382</v>
      </c>
      <c r="Z120" t="s">
        <v>1382</v>
      </c>
      <c r="AA120" s="22" t="s">
        <v>1382</v>
      </c>
      <c r="AB120" s="22" t="s">
        <v>1382</v>
      </c>
      <c r="AC120" t="s">
        <v>1382</v>
      </c>
      <c r="AD120" s="7" t="s">
        <v>1382</v>
      </c>
      <c r="AE120" t="s">
        <v>1382</v>
      </c>
      <c r="AF120" s="22" t="s">
        <v>1382</v>
      </c>
      <c r="AG120" s="22" t="s">
        <v>1382</v>
      </c>
    </row>
    <row r="121" spans="1:33" x14ac:dyDescent="0.2">
      <c r="A121" t="s">
        <v>1025</v>
      </c>
      <c r="B121" s="28">
        <f t="shared" si="5"/>
        <v>119</v>
      </c>
      <c r="C121" s="1" t="s">
        <v>545</v>
      </c>
      <c r="D121" s="1" t="s">
        <v>546</v>
      </c>
      <c r="E121" s="6" t="s">
        <v>543</v>
      </c>
      <c r="F121" s="1" t="s">
        <v>544</v>
      </c>
      <c r="G121">
        <v>2268</v>
      </c>
      <c r="H121">
        <v>1177</v>
      </c>
      <c r="I121" t="s">
        <v>1382</v>
      </c>
      <c r="J121" s="7" t="s">
        <v>543</v>
      </c>
      <c r="K121" t="s">
        <v>544</v>
      </c>
      <c r="L121" s="22">
        <v>2268</v>
      </c>
      <c r="M121" s="22">
        <v>677</v>
      </c>
      <c r="N121" t="s">
        <v>1382</v>
      </c>
      <c r="O121" s="7" t="s">
        <v>1507</v>
      </c>
      <c r="P121" t="s">
        <v>985</v>
      </c>
      <c r="Q121" s="22">
        <v>110</v>
      </c>
      <c r="R121" s="22"/>
      <c r="S121" s="22" t="s">
        <v>1382</v>
      </c>
      <c r="T121" s="7" t="s">
        <v>1382</v>
      </c>
      <c r="U121" t="s">
        <v>1382</v>
      </c>
      <c r="V121" s="22" t="s">
        <v>1382</v>
      </c>
      <c r="W121" s="22" t="s">
        <v>1382</v>
      </c>
      <c r="X121" t="s">
        <v>1382</v>
      </c>
      <c r="Y121" s="7" t="s">
        <v>1382</v>
      </c>
      <c r="Z121" t="s">
        <v>1382</v>
      </c>
      <c r="AA121" s="22" t="s">
        <v>1382</v>
      </c>
      <c r="AB121" s="22" t="s">
        <v>1382</v>
      </c>
      <c r="AC121" t="s">
        <v>1382</v>
      </c>
      <c r="AD121" s="7" t="s">
        <v>1382</v>
      </c>
      <c r="AE121" t="s">
        <v>1382</v>
      </c>
      <c r="AF121" s="22" t="s">
        <v>1382</v>
      </c>
      <c r="AG121" s="22" t="s">
        <v>1382</v>
      </c>
    </row>
    <row r="122" spans="1:33" x14ac:dyDescent="0.2">
      <c r="A122" t="s">
        <v>1027</v>
      </c>
      <c r="B122" s="28">
        <f t="shared" si="5"/>
        <v>120</v>
      </c>
      <c r="C122" s="1" t="s">
        <v>535</v>
      </c>
      <c r="D122" s="1" t="s">
        <v>536</v>
      </c>
      <c r="E122" s="6" t="s">
        <v>537</v>
      </c>
      <c r="F122" s="1" t="s">
        <v>538</v>
      </c>
      <c r="G122">
        <v>1887</v>
      </c>
      <c r="H122">
        <v>656</v>
      </c>
      <c r="I122" t="s">
        <v>1382</v>
      </c>
      <c r="J122" s="7" t="s">
        <v>537</v>
      </c>
      <c r="K122" t="s">
        <v>538</v>
      </c>
      <c r="L122" s="22">
        <v>1887</v>
      </c>
      <c r="M122" s="22">
        <v>374</v>
      </c>
      <c r="N122" t="s">
        <v>1382</v>
      </c>
      <c r="O122" s="7" t="s">
        <v>1382</v>
      </c>
      <c r="P122" t="s">
        <v>1382</v>
      </c>
      <c r="Q122" s="22" t="s">
        <v>1382</v>
      </c>
      <c r="R122" s="22" t="s">
        <v>1382</v>
      </c>
      <c r="S122" s="22" t="s">
        <v>1382</v>
      </c>
      <c r="T122" s="7" t="s">
        <v>1382</v>
      </c>
      <c r="U122" t="s">
        <v>1382</v>
      </c>
      <c r="V122" s="22" t="s">
        <v>1382</v>
      </c>
      <c r="W122" s="22" t="s">
        <v>1382</v>
      </c>
      <c r="X122" t="s">
        <v>1382</v>
      </c>
      <c r="Y122" s="7" t="s">
        <v>1382</v>
      </c>
      <c r="Z122" t="s">
        <v>1382</v>
      </c>
      <c r="AA122" s="22" t="s">
        <v>1382</v>
      </c>
      <c r="AB122" s="22" t="s">
        <v>1382</v>
      </c>
      <c r="AC122" t="s">
        <v>1382</v>
      </c>
      <c r="AD122" s="7" t="s">
        <v>1382</v>
      </c>
      <c r="AE122" t="s">
        <v>1382</v>
      </c>
      <c r="AF122" s="22" t="s">
        <v>1382</v>
      </c>
      <c r="AG122" s="22" t="s">
        <v>1382</v>
      </c>
    </row>
    <row r="123" spans="1:33" x14ac:dyDescent="0.2">
      <c r="A123" t="s">
        <v>786</v>
      </c>
      <c r="B123" s="28">
        <f t="shared" si="5"/>
        <v>121</v>
      </c>
      <c r="C123" s="1" t="s">
        <v>785</v>
      </c>
      <c r="D123" s="1" t="s">
        <v>786</v>
      </c>
      <c r="E123" s="6" t="s">
        <v>787</v>
      </c>
      <c r="F123" s="1" t="s">
        <v>788</v>
      </c>
      <c r="G123">
        <v>2089</v>
      </c>
      <c r="H123">
        <v>676</v>
      </c>
      <c r="I123" t="s">
        <v>1382</v>
      </c>
      <c r="J123" s="7" t="s">
        <v>787</v>
      </c>
      <c r="K123" t="s">
        <v>788</v>
      </c>
      <c r="L123" s="22">
        <v>2089</v>
      </c>
      <c r="M123" s="22">
        <v>528</v>
      </c>
      <c r="N123" t="s">
        <v>1382</v>
      </c>
      <c r="O123" s="7" t="s">
        <v>1507</v>
      </c>
      <c r="P123" t="s">
        <v>985</v>
      </c>
      <c r="Q123" s="22">
        <v>110</v>
      </c>
      <c r="R123" s="22"/>
      <c r="S123" s="22" t="s">
        <v>1382</v>
      </c>
      <c r="T123" s="7" t="s">
        <v>1382</v>
      </c>
      <c r="U123" t="s">
        <v>1382</v>
      </c>
      <c r="V123" s="22" t="s">
        <v>1382</v>
      </c>
      <c r="W123" s="22" t="s">
        <v>1382</v>
      </c>
      <c r="X123" t="s">
        <v>1382</v>
      </c>
      <c r="Y123" s="7" t="s">
        <v>1382</v>
      </c>
      <c r="Z123" t="s">
        <v>1382</v>
      </c>
      <c r="AA123" s="22" t="s">
        <v>1382</v>
      </c>
      <c r="AB123" s="22" t="s">
        <v>1382</v>
      </c>
      <c r="AC123" t="s">
        <v>1382</v>
      </c>
      <c r="AD123" s="7" t="s">
        <v>1382</v>
      </c>
      <c r="AE123" t="s">
        <v>1382</v>
      </c>
      <c r="AF123" s="22" t="s">
        <v>1382</v>
      </c>
      <c r="AG123" s="22" t="s">
        <v>1382</v>
      </c>
    </row>
    <row r="124" spans="1:33" x14ac:dyDescent="0.2">
      <c r="A124" t="s">
        <v>74</v>
      </c>
      <c r="B124" s="28">
        <f t="shared" si="5"/>
        <v>122</v>
      </c>
      <c r="C124" s="1" t="s">
        <v>73</v>
      </c>
      <c r="D124" s="1" t="s">
        <v>74</v>
      </c>
      <c r="E124" s="6" t="s">
        <v>75</v>
      </c>
      <c r="F124" s="1" t="s">
        <v>76</v>
      </c>
      <c r="G124">
        <v>2089</v>
      </c>
      <c r="H124">
        <v>677</v>
      </c>
      <c r="I124" t="s">
        <v>1382</v>
      </c>
      <c r="J124" s="7" t="s">
        <v>75</v>
      </c>
      <c r="K124" t="s">
        <v>76</v>
      </c>
      <c r="L124" s="22">
        <v>2089</v>
      </c>
      <c r="M124" s="22">
        <v>531</v>
      </c>
      <c r="N124" t="s">
        <v>1382</v>
      </c>
      <c r="O124" s="7" t="s">
        <v>1507</v>
      </c>
      <c r="P124" t="s">
        <v>985</v>
      </c>
      <c r="Q124" s="22">
        <v>110</v>
      </c>
      <c r="R124" s="22"/>
      <c r="S124" s="22" t="s">
        <v>1382</v>
      </c>
      <c r="T124" s="7" t="s">
        <v>1382</v>
      </c>
      <c r="U124" t="s">
        <v>1382</v>
      </c>
      <c r="V124" s="22" t="s">
        <v>1382</v>
      </c>
      <c r="W124" s="22" t="s">
        <v>1382</v>
      </c>
      <c r="X124" t="s">
        <v>1382</v>
      </c>
      <c r="Y124" s="7" t="s">
        <v>1382</v>
      </c>
      <c r="Z124" t="s">
        <v>1382</v>
      </c>
      <c r="AA124" s="22" t="s">
        <v>1382</v>
      </c>
      <c r="AB124" s="22" t="s">
        <v>1382</v>
      </c>
      <c r="AC124" t="s">
        <v>1382</v>
      </c>
      <c r="AD124" s="7" t="s">
        <v>1382</v>
      </c>
      <c r="AE124" t="s">
        <v>1382</v>
      </c>
      <c r="AF124" s="22" t="s">
        <v>1382</v>
      </c>
      <c r="AG124" s="22" t="s">
        <v>1382</v>
      </c>
    </row>
    <row r="125" spans="1:33" x14ac:dyDescent="0.2">
      <c r="A125" t="s">
        <v>1011</v>
      </c>
      <c r="B125" s="28">
        <f t="shared" si="5"/>
        <v>123</v>
      </c>
      <c r="C125" s="1" t="s">
        <v>59</v>
      </c>
      <c r="D125" s="1" t="s">
        <v>60</v>
      </c>
      <c r="E125" s="6" t="s">
        <v>61</v>
      </c>
      <c r="F125" s="1" t="s">
        <v>62</v>
      </c>
      <c r="G125">
        <v>2244</v>
      </c>
      <c r="H125">
        <v>777</v>
      </c>
      <c r="I125" t="s">
        <v>1382</v>
      </c>
      <c r="J125" s="7" t="s">
        <v>61</v>
      </c>
      <c r="K125" t="s">
        <v>62</v>
      </c>
      <c r="L125" s="22">
        <v>2244</v>
      </c>
      <c r="M125" s="22">
        <v>600</v>
      </c>
      <c r="N125" t="s">
        <v>1382</v>
      </c>
      <c r="O125" s="7" t="s">
        <v>1507</v>
      </c>
      <c r="P125" t="s">
        <v>985</v>
      </c>
      <c r="Q125" s="22">
        <v>110</v>
      </c>
      <c r="R125" s="22"/>
      <c r="S125" s="22" t="s">
        <v>1382</v>
      </c>
      <c r="T125" s="7" t="s">
        <v>1382</v>
      </c>
      <c r="U125" t="s">
        <v>1382</v>
      </c>
      <c r="V125" s="22" t="s">
        <v>1382</v>
      </c>
      <c r="W125" s="22" t="s">
        <v>1382</v>
      </c>
      <c r="X125" t="s">
        <v>1382</v>
      </c>
      <c r="Y125" s="7" t="s">
        <v>1382</v>
      </c>
      <c r="Z125" t="s">
        <v>1382</v>
      </c>
      <c r="AA125" s="22" t="s">
        <v>1382</v>
      </c>
      <c r="AB125" s="22" t="s">
        <v>1382</v>
      </c>
      <c r="AC125" t="s">
        <v>1382</v>
      </c>
      <c r="AD125" s="7" t="s">
        <v>1382</v>
      </c>
      <c r="AE125" t="s">
        <v>1382</v>
      </c>
      <c r="AF125" s="22" t="s">
        <v>1382</v>
      </c>
      <c r="AG125" s="22" t="s">
        <v>1382</v>
      </c>
    </row>
    <row r="126" spans="1:33" x14ac:dyDescent="0.2">
      <c r="A126" t="s">
        <v>1013</v>
      </c>
      <c r="B126" s="28">
        <f t="shared" si="5"/>
        <v>124</v>
      </c>
      <c r="C126" s="1" t="s">
        <v>1005</v>
      </c>
      <c r="D126" s="1" t="s">
        <v>1007</v>
      </c>
      <c r="E126" s="6" t="s">
        <v>63</v>
      </c>
      <c r="F126" s="1" t="s">
        <v>64</v>
      </c>
      <c r="G126">
        <v>2600</v>
      </c>
      <c r="H126">
        <v>1241</v>
      </c>
      <c r="I126" t="s">
        <v>1382</v>
      </c>
      <c r="J126" s="7" t="s">
        <v>63</v>
      </c>
      <c r="K126" t="s">
        <v>64</v>
      </c>
      <c r="L126" s="22">
        <v>2600</v>
      </c>
      <c r="M126" s="22">
        <v>667</v>
      </c>
      <c r="N126" t="s">
        <v>1382</v>
      </c>
      <c r="O126" s="7" t="s">
        <v>1507</v>
      </c>
      <c r="P126" t="s">
        <v>985</v>
      </c>
      <c r="Q126" s="22">
        <v>110</v>
      </c>
      <c r="R126" s="22"/>
      <c r="S126" s="22" t="s">
        <v>1382</v>
      </c>
      <c r="T126" s="7" t="s">
        <v>1382</v>
      </c>
      <c r="U126" t="s">
        <v>1382</v>
      </c>
      <c r="V126" s="22" t="s">
        <v>1382</v>
      </c>
      <c r="W126" s="22" t="s">
        <v>1382</v>
      </c>
      <c r="X126" t="s">
        <v>1382</v>
      </c>
      <c r="Y126" s="7" t="s">
        <v>1382</v>
      </c>
      <c r="Z126" t="s">
        <v>1382</v>
      </c>
      <c r="AA126" s="22" t="s">
        <v>1382</v>
      </c>
      <c r="AB126" s="22" t="s">
        <v>1382</v>
      </c>
      <c r="AC126" t="s">
        <v>1382</v>
      </c>
      <c r="AD126" s="7" t="s">
        <v>1382</v>
      </c>
      <c r="AE126" t="s">
        <v>1382</v>
      </c>
      <c r="AF126" s="22" t="s">
        <v>1382</v>
      </c>
      <c r="AG126" s="22" t="s">
        <v>1382</v>
      </c>
    </row>
    <row r="127" spans="1:33" x14ac:dyDescent="0.2">
      <c r="A127" t="s">
        <v>1012</v>
      </c>
      <c r="B127" s="28">
        <f t="shared" si="5"/>
        <v>125</v>
      </c>
      <c r="C127" s="1" t="s">
        <v>1005</v>
      </c>
      <c r="D127" s="1" t="s">
        <v>1006</v>
      </c>
      <c r="E127" s="6" t="s">
        <v>54</v>
      </c>
      <c r="F127" s="1" t="s">
        <v>55</v>
      </c>
      <c r="G127">
        <v>1887</v>
      </c>
      <c r="H127">
        <v>625</v>
      </c>
      <c r="I127" t="s">
        <v>1382</v>
      </c>
      <c r="J127" s="7" t="s">
        <v>54</v>
      </c>
      <c r="K127" t="s">
        <v>55</v>
      </c>
      <c r="L127" s="22">
        <v>1887</v>
      </c>
      <c r="M127" s="22">
        <v>390</v>
      </c>
      <c r="N127" t="s">
        <v>1382</v>
      </c>
      <c r="O127" s="7" t="s">
        <v>1382</v>
      </c>
      <c r="P127" t="s">
        <v>1382</v>
      </c>
      <c r="Q127" s="22" t="s">
        <v>1382</v>
      </c>
      <c r="R127" s="22" t="s">
        <v>1382</v>
      </c>
      <c r="S127" s="22" t="s">
        <v>1382</v>
      </c>
      <c r="T127" s="7" t="s">
        <v>1382</v>
      </c>
      <c r="U127" t="s">
        <v>1382</v>
      </c>
      <c r="V127" s="22" t="s">
        <v>1382</v>
      </c>
      <c r="W127" s="22" t="s">
        <v>1382</v>
      </c>
      <c r="X127" t="s">
        <v>1382</v>
      </c>
      <c r="Y127" s="7" t="s">
        <v>1382</v>
      </c>
      <c r="Z127" t="s">
        <v>1382</v>
      </c>
      <c r="AA127" s="22" t="s">
        <v>1382</v>
      </c>
      <c r="AB127" s="22" t="s">
        <v>1382</v>
      </c>
      <c r="AC127" t="s">
        <v>1382</v>
      </c>
      <c r="AD127" s="7" t="s">
        <v>1382</v>
      </c>
      <c r="AE127" t="s">
        <v>1382</v>
      </c>
      <c r="AF127" s="22" t="s">
        <v>1382</v>
      </c>
      <c r="AG127" s="22" t="s">
        <v>1382</v>
      </c>
    </row>
    <row r="128" spans="1:33" x14ac:dyDescent="0.2">
      <c r="A128" t="s">
        <v>1008</v>
      </c>
      <c r="B128" s="28">
        <f t="shared" si="5"/>
        <v>126</v>
      </c>
      <c r="C128" s="1" t="s">
        <v>9</v>
      </c>
      <c r="D128" s="1" t="s">
        <v>1019</v>
      </c>
      <c r="E128" s="6" t="s">
        <v>10</v>
      </c>
      <c r="F128" s="1" t="s">
        <v>11</v>
      </c>
      <c r="G128">
        <v>2244</v>
      </c>
      <c r="H128">
        <v>739</v>
      </c>
      <c r="I128" t="s">
        <v>1382</v>
      </c>
      <c r="J128" s="7" t="s">
        <v>10</v>
      </c>
      <c r="K128" t="s">
        <v>11</v>
      </c>
      <c r="L128" s="22">
        <v>2244</v>
      </c>
      <c r="M128" s="22">
        <v>502</v>
      </c>
      <c r="N128" t="s">
        <v>1382</v>
      </c>
      <c r="O128" s="7" t="s">
        <v>1507</v>
      </c>
      <c r="P128" t="s">
        <v>985</v>
      </c>
      <c r="Q128" s="22">
        <v>110</v>
      </c>
      <c r="R128" s="22"/>
      <c r="S128" s="22" t="s">
        <v>1382</v>
      </c>
      <c r="T128" s="7" t="s">
        <v>1382</v>
      </c>
      <c r="U128" t="s">
        <v>1382</v>
      </c>
      <c r="V128" s="22" t="s">
        <v>1382</v>
      </c>
      <c r="W128" s="22" t="s">
        <v>1382</v>
      </c>
      <c r="X128" t="s">
        <v>1382</v>
      </c>
      <c r="Y128" s="7" t="s">
        <v>1382</v>
      </c>
      <c r="Z128" t="s">
        <v>1382</v>
      </c>
      <c r="AA128" s="22" t="s">
        <v>1382</v>
      </c>
      <c r="AB128" s="22" t="s">
        <v>1382</v>
      </c>
      <c r="AC128" t="s">
        <v>1382</v>
      </c>
      <c r="AD128" s="7" t="s">
        <v>1382</v>
      </c>
      <c r="AE128" t="s">
        <v>1382</v>
      </c>
      <c r="AF128" s="22" t="s">
        <v>1382</v>
      </c>
      <c r="AG128" s="22" t="s">
        <v>1382</v>
      </c>
    </row>
    <row r="129" spans="1:33" x14ac:dyDescent="0.2">
      <c r="A129" t="s">
        <v>1018</v>
      </c>
      <c r="B129" s="28">
        <f t="shared" si="5"/>
        <v>127</v>
      </c>
      <c r="C129" s="1" t="s">
        <v>20</v>
      </c>
      <c r="D129" s="1" t="s">
        <v>1021</v>
      </c>
      <c r="E129" s="6" t="s">
        <v>21</v>
      </c>
      <c r="F129" s="1" t="s">
        <v>22</v>
      </c>
      <c r="G129">
        <v>2600</v>
      </c>
      <c r="H129">
        <v>1218</v>
      </c>
      <c r="I129" t="s">
        <v>1382</v>
      </c>
      <c r="J129" s="7" t="s">
        <v>21</v>
      </c>
      <c r="K129" t="s">
        <v>22</v>
      </c>
      <c r="L129" s="22">
        <v>2600</v>
      </c>
      <c r="M129" s="22">
        <v>619</v>
      </c>
      <c r="N129" t="s">
        <v>1382</v>
      </c>
      <c r="O129" s="7" t="s">
        <v>1507</v>
      </c>
      <c r="P129" t="s">
        <v>985</v>
      </c>
      <c r="Q129" s="22">
        <v>110</v>
      </c>
      <c r="R129" s="22"/>
      <c r="S129" s="22" t="s">
        <v>1382</v>
      </c>
      <c r="T129" s="7" t="s">
        <v>1382</v>
      </c>
      <c r="U129" t="s">
        <v>1382</v>
      </c>
      <c r="V129" s="22" t="s">
        <v>1382</v>
      </c>
      <c r="W129" s="22" t="s">
        <v>1382</v>
      </c>
      <c r="X129" t="s">
        <v>1382</v>
      </c>
      <c r="Y129" s="7" t="s">
        <v>1382</v>
      </c>
      <c r="Z129" t="s">
        <v>1382</v>
      </c>
      <c r="AA129" s="22" t="s">
        <v>1382</v>
      </c>
      <c r="AB129" s="22" t="s">
        <v>1382</v>
      </c>
      <c r="AC129" t="s">
        <v>1382</v>
      </c>
      <c r="AD129" s="7" t="s">
        <v>1382</v>
      </c>
      <c r="AE129" t="s">
        <v>1382</v>
      </c>
      <c r="AF129" s="22" t="s">
        <v>1382</v>
      </c>
      <c r="AG129" s="22" t="s">
        <v>1382</v>
      </c>
    </row>
    <row r="130" spans="1:33" x14ac:dyDescent="0.2">
      <c r="A130" t="s">
        <v>1328</v>
      </c>
      <c r="B130" s="28">
        <f t="shared" si="5"/>
        <v>128</v>
      </c>
      <c r="C130" s="1" t="s">
        <v>2</v>
      </c>
      <c r="D130" s="1" t="s">
        <v>1020</v>
      </c>
      <c r="E130" s="6" t="s">
        <v>3</v>
      </c>
      <c r="F130" s="1" t="s">
        <v>4</v>
      </c>
      <c r="G130">
        <v>1887</v>
      </c>
      <c r="H130">
        <v>635</v>
      </c>
      <c r="I130" t="s">
        <v>1382</v>
      </c>
      <c r="J130" s="7" t="s">
        <v>3</v>
      </c>
      <c r="K130" t="s">
        <v>4</v>
      </c>
      <c r="L130" s="22">
        <v>1887</v>
      </c>
      <c r="M130" s="22">
        <v>310</v>
      </c>
      <c r="N130" t="s">
        <v>1382</v>
      </c>
      <c r="O130" s="7" t="s">
        <v>1382</v>
      </c>
      <c r="P130" t="s">
        <v>1382</v>
      </c>
      <c r="Q130" s="22" t="s">
        <v>1382</v>
      </c>
      <c r="R130" s="22" t="s">
        <v>1382</v>
      </c>
      <c r="S130" s="22" t="s">
        <v>1382</v>
      </c>
      <c r="T130" s="7" t="s">
        <v>1382</v>
      </c>
      <c r="U130" t="s">
        <v>1382</v>
      </c>
      <c r="V130" s="22" t="s">
        <v>1382</v>
      </c>
      <c r="W130" s="22" t="s">
        <v>1382</v>
      </c>
      <c r="X130" t="s">
        <v>1382</v>
      </c>
      <c r="Y130" s="7" t="s">
        <v>1382</v>
      </c>
      <c r="Z130" t="s">
        <v>1382</v>
      </c>
      <c r="AA130" s="22" t="s">
        <v>1382</v>
      </c>
      <c r="AB130" s="22" t="s">
        <v>1382</v>
      </c>
      <c r="AC130" t="s">
        <v>1382</v>
      </c>
      <c r="AD130" s="7" t="s">
        <v>1382</v>
      </c>
      <c r="AE130" t="s">
        <v>1382</v>
      </c>
      <c r="AF130" s="22" t="s">
        <v>1382</v>
      </c>
      <c r="AG130" s="22" t="s">
        <v>1382</v>
      </c>
    </row>
    <row r="131" spans="1:33" x14ac:dyDescent="0.2">
      <c r="A131" t="s">
        <v>1329</v>
      </c>
      <c r="B131" s="28">
        <f t="shared" si="5"/>
        <v>129</v>
      </c>
      <c r="C131" s="1" t="s">
        <v>864</v>
      </c>
      <c r="D131" t="s">
        <v>1329</v>
      </c>
      <c r="E131" s="6">
        <v>73219</v>
      </c>
      <c r="F131" t="s">
        <v>1329</v>
      </c>
      <c r="G131">
        <v>2244</v>
      </c>
      <c r="H131">
        <v>736</v>
      </c>
      <c r="I131" t="s">
        <v>1382</v>
      </c>
      <c r="J131" s="7">
        <v>73219</v>
      </c>
      <c r="K131" t="s">
        <v>1329</v>
      </c>
      <c r="L131" s="22">
        <v>2244</v>
      </c>
      <c r="M131" s="22">
        <v>530</v>
      </c>
      <c r="N131" t="s">
        <v>1382</v>
      </c>
      <c r="O131" s="7" t="s">
        <v>1507</v>
      </c>
      <c r="P131" t="s">
        <v>985</v>
      </c>
      <c r="Q131" s="22">
        <v>110</v>
      </c>
      <c r="R131" s="22"/>
      <c r="S131" s="22" t="s">
        <v>1382</v>
      </c>
      <c r="T131" s="7" t="s">
        <v>1382</v>
      </c>
      <c r="U131" t="s">
        <v>1382</v>
      </c>
      <c r="V131" s="22" t="s">
        <v>1382</v>
      </c>
      <c r="W131" s="22" t="s">
        <v>1382</v>
      </c>
      <c r="X131" t="s">
        <v>1382</v>
      </c>
      <c r="Y131" s="7" t="s">
        <v>1382</v>
      </c>
      <c r="Z131" t="s">
        <v>1382</v>
      </c>
      <c r="AA131" s="22" t="s">
        <v>1382</v>
      </c>
      <c r="AB131" s="22" t="s">
        <v>1382</v>
      </c>
      <c r="AC131" t="s">
        <v>1382</v>
      </c>
      <c r="AD131" s="7" t="s">
        <v>1382</v>
      </c>
      <c r="AE131" t="s">
        <v>1382</v>
      </c>
      <c r="AF131" s="22" t="s">
        <v>1382</v>
      </c>
      <c r="AG131" s="22" t="s">
        <v>1382</v>
      </c>
    </row>
    <row r="132" spans="1:33" x14ac:dyDescent="0.2">
      <c r="A132" t="s">
        <v>1329</v>
      </c>
      <c r="B132" s="28">
        <f t="shared" si="5"/>
        <v>130</v>
      </c>
      <c r="C132" s="1" t="s">
        <v>859</v>
      </c>
      <c r="D132" t="s">
        <v>1312</v>
      </c>
      <c r="E132" s="6" t="s">
        <v>1507</v>
      </c>
      <c r="F132" s="1" t="s">
        <v>985</v>
      </c>
      <c r="G132">
        <v>110</v>
      </c>
      <c r="H132">
        <v>55</v>
      </c>
      <c r="I132" t="s">
        <v>1382</v>
      </c>
      <c r="J132" s="7" t="s">
        <v>1507</v>
      </c>
      <c r="K132" t="s">
        <v>985</v>
      </c>
      <c r="L132" s="22">
        <v>110</v>
      </c>
      <c r="M132" s="22"/>
      <c r="N132" t="s">
        <v>1382</v>
      </c>
      <c r="O132" s="7" t="s">
        <v>1382</v>
      </c>
      <c r="P132" t="s">
        <v>1382</v>
      </c>
      <c r="Q132" s="22" t="s">
        <v>1382</v>
      </c>
      <c r="R132" s="22" t="s">
        <v>1382</v>
      </c>
      <c r="S132" s="22" t="s">
        <v>1382</v>
      </c>
      <c r="T132" s="7" t="s">
        <v>1382</v>
      </c>
      <c r="U132" t="s">
        <v>1382</v>
      </c>
      <c r="V132" s="22" t="s">
        <v>1382</v>
      </c>
      <c r="W132" s="22" t="s">
        <v>1382</v>
      </c>
      <c r="X132" t="s">
        <v>1382</v>
      </c>
      <c r="Y132" s="7" t="s">
        <v>1382</v>
      </c>
      <c r="Z132" t="s">
        <v>1382</v>
      </c>
      <c r="AA132" s="22" t="s">
        <v>1382</v>
      </c>
      <c r="AB132" s="22" t="s">
        <v>1382</v>
      </c>
      <c r="AC132" t="s">
        <v>1382</v>
      </c>
      <c r="AD132" s="7" t="s">
        <v>1382</v>
      </c>
      <c r="AE132" t="s">
        <v>1382</v>
      </c>
      <c r="AF132" s="22" t="s">
        <v>1382</v>
      </c>
      <c r="AG132" s="22" t="s">
        <v>1382</v>
      </c>
    </row>
    <row r="133" spans="1:33" x14ac:dyDescent="0.2">
      <c r="A133" t="s">
        <v>1330</v>
      </c>
      <c r="B133" s="28">
        <f t="shared" si="5"/>
        <v>131</v>
      </c>
      <c r="C133" s="1" t="s">
        <v>869</v>
      </c>
      <c r="D133" t="s">
        <v>1330</v>
      </c>
      <c r="E133" s="6" t="s">
        <v>870</v>
      </c>
      <c r="F133" t="s">
        <v>1330</v>
      </c>
      <c r="G133">
        <v>2600</v>
      </c>
      <c r="H133">
        <v>1235</v>
      </c>
      <c r="I133" t="s">
        <v>1382</v>
      </c>
      <c r="J133" s="7" t="s">
        <v>870</v>
      </c>
      <c r="K133" t="s">
        <v>1330</v>
      </c>
      <c r="L133" s="22">
        <v>2600</v>
      </c>
      <c r="M133" s="22">
        <v>658</v>
      </c>
      <c r="N133" t="s">
        <v>1382</v>
      </c>
      <c r="O133" s="7" t="s">
        <v>1507</v>
      </c>
      <c r="P133" t="s">
        <v>985</v>
      </c>
      <c r="Q133" s="22">
        <v>110</v>
      </c>
      <c r="R133" s="22"/>
      <c r="S133" s="22" t="s">
        <v>1382</v>
      </c>
      <c r="T133" s="7" t="s">
        <v>1382</v>
      </c>
      <c r="U133" t="s">
        <v>1382</v>
      </c>
      <c r="V133" s="22" t="s">
        <v>1382</v>
      </c>
      <c r="W133" s="22" t="s">
        <v>1382</v>
      </c>
      <c r="X133" t="s">
        <v>1382</v>
      </c>
      <c r="Y133" s="7" t="s">
        <v>1382</v>
      </c>
      <c r="Z133" t="s">
        <v>1382</v>
      </c>
      <c r="AA133" s="22" t="s">
        <v>1382</v>
      </c>
      <c r="AB133" s="22" t="s">
        <v>1382</v>
      </c>
      <c r="AC133" t="s">
        <v>1382</v>
      </c>
      <c r="AD133" s="7" t="s">
        <v>1382</v>
      </c>
      <c r="AE133" t="s">
        <v>1382</v>
      </c>
      <c r="AF133" s="22" t="s">
        <v>1382</v>
      </c>
      <c r="AG133" s="22" t="s">
        <v>1382</v>
      </c>
    </row>
    <row r="134" spans="1:33" x14ac:dyDescent="0.2">
      <c r="A134" t="s">
        <v>1330</v>
      </c>
      <c r="B134" s="28">
        <f t="shared" si="5"/>
        <v>132</v>
      </c>
      <c r="C134" s="1" t="s">
        <v>871</v>
      </c>
      <c r="D134" t="s">
        <v>1314</v>
      </c>
      <c r="E134" s="6" t="s">
        <v>872</v>
      </c>
      <c r="F134" s="1" t="s">
        <v>873</v>
      </c>
      <c r="G134">
        <v>2600</v>
      </c>
      <c r="H134">
        <v>1235</v>
      </c>
      <c r="I134" t="s">
        <v>1382</v>
      </c>
      <c r="J134" s="7" t="s">
        <v>872</v>
      </c>
      <c r="K134" t="s">
        <v>873</v>
      </c>
      <c r="L134" s="22">
        <v>2600</v>
      </c>
      <c r="M134" s="22">
        <v>658</v>
      </c>
      <c r="N134" t="s">
        <v>1382</v>
      </c>
      <c r="O134" s="7" t="s">
        <v>1507</v>
      </c>
      <c r="P134" t="s">
        <v>985</v>
      </c>
      <c r="Q134" s="22">
        <v>110</v>
      </c>
      <c r="R134" s="22"/>
      <c r="S134" s="22" t="s">
        <v>1382</v>
      </c>
      <c r="T134" s="7" t="s">
        <v>1382</v>
      </c>
      <c r="U134" t="s">
        <v>1382</v>
      </c>
      <c r="V134" s="22" t="s">
        <v>1382</v>
      </c>
      <c r="W134" s="22" t="s">
        <v>1382</v>
      </c>
      <c r="X134" t="s">
        <v>1382</v>
      </c>
      <c r="Y134" s="7" t="s">
        <v>1382</v>
      </c>
      <c r="Z134" t="s">
        <v>1382</v>
      </c>
      <c r="AA134" s="22" t="s">
        <v>1382</v>
      </c>
      <c r="AB134" s="22" t="s">
        <v>1382</v>
      </c>
      <c r="AC134" t="s">
        <v>1382</v>
      </c>
      <c r="AD134" s="7" t="s">
        <v>1382</v>
      </c>
      <c r="AE134" t="s">
        <v>1382</v>
      </c>
      <c r="AF134" s="22" t="s">
        <v>1382</v>
      </c>
      <c r="AG134" s="22" t="s">
        <v>1382</v>
      </c>
    </row>
    <row r="135" spans="1:33" x14ac:dyDescent="0.2">
      <c r="A135" t="s">
        <v>1331</v>
      </c>
      <c r="B135" s="28">
        <f t="shared" si="5"/>
        <v>133</v>
      </c>
      <c r="C135" s="1" t="s">
        <v>857</v>
      </c>
      <c r="D135" t="s">
        <v>1331</v>
      </c>
      <c r="E135" s="6" t="s">
        <v>858</v>
      </c>
      <c r="F135" t="s">
        <v>1331</v>
      </c>
      <c r="G135">
        <v>1887</v>
      </c>
      <c r="H135">
        <v>644</v>
      </c>
      <c r="I135" t="s">
        <v>1382</v>
      </c>
      <c r="J135" s="7" t="s">
        <v>858</v>
      </c>
      <c r="K135" t="s">
        <v>1331</v>
      </c>
      <c r="L135" s="22">
        <v>1887</v>
      </c>
      <c r="M135" s="22">
        <v>384</v>
      </c>
      <c r="N135" t="s">
        <v>1382</v>
      </c>
      <c r="O135" s="7" t="s">
        <v>1382</v>
      </c>
      <c r="P135" t="s">
        <v>1382</v>
      </c>
      <c r="Q135" s="22" t="s">
        <v>1382</v>
      </c>
      <c r="R135" s="22" t="s">
        <v>1382</v>
      </c>
      <c r="S135" s="22" t="s">
        <v>1382</v>
      </c>
      <c r="T135" s="7" t="s">
        <v>1382</v>
      </c>
      <c r="U135" t="s">
        <v>1382</v>
      </c>
      <c r="V135" s="22" t="s">
        <v>1382</v>
      </c>
      <c r="W135" s="22" t="s">
        <v>1382</v>
      </c>
      <c r="X135" t="s">
        <v>1382</v>
      </c>
      <c r="Y135" s="7" t="s">
        <v>1382</v>
      </c>
      <c r="Z135" t="s">
        <v>1382</v>
      </c>
      <c r="AA135" s="22" t="s">
        <v>1382</v>
      </c>
      <c r="AB135" s="22" t="s">
        <v>1382</v>
      </c>
      <c r="AC135" t="s">
        <v>1382</v>
      </c>
      <c r="AD135" s="7" t="s">
        <v>1382</v>
      </c>
      <c r="AE135" t="s">
        <v>1382</v>
      </c>
      <c r="AF135" s="22" t="s">
        <v>1382</v>
      </c>
      <c r="AG135" s="22" t="s">
        <v>1382</v>
      </c>
    </row>
    <row r="136" spans="1:33" x14ac:dyDescent="0.2">
      <c r="A136" t="s">
        <v>1331</v>
      </c>
      <c r="B136" s="28">
        <f t="shared" si="5"/>
        <v>134</v>
      </c>
      <c r="C136" s="1" t="s">
        <v>865</v>
      </c>
      <c r="D136" t="s">
        <v>1313</v>
      </c>
      <c r="E136" s="6" t="s">
        <v>866</v>
      </c>
      <c r="F136" s="1" t="s">
        <v>867</v>
      </c>
      <c r="G136">
        <v>1887</v>
      </c>
      <c r="H136">
        <v>748</v>
      </c>
      <c r="I136" t="s">
        <v>1382</v>
      </c>
      <c r="J136" s="7" t="s">
        <v>866</v>
      </c>
      <c r="K136" t="s">
        <v>867</v>
      </c>
      <c r="L136" s="22">
        <v>1887</v>
      </c>
      <c r="M136" s="22">
        <v>530</v>
      </c>
      <c r="N136" t="s">
        <v>1382</v>
      </c>
      <c r="O136" s="7" t="s">
        <v>1382</v>
      </c>
      <c r="P136" t="s">
        <v>1382</v>
      </c>
      <c r="Q136" s="22" t="s">
        <v>1382</v>
      </c>
      <c r="R136" s="22" t="s">
        <v>1382</v>
      </c>
      <c r="S136" s="22" t="s">
        <v>1382</v>
      </c>
      <c r="T136" s="7" t="s">
        <v>1382</v>
      </c>
      <c r="U136" t="s">
        <v>1382</v>
      </c>
      <c r="V136" s="22" t="s">
        <v>1382</v>
      </c>
      <c r="W136" s="22" t="s">
        <v>1382</v>
      </c>
      <c r="X136" t="s">
        <v>1382</v>
      </c>
      <c r="Y136" s="7" t="s">
        <v>1382</v>
      </c>
      <c r="Z136" t="s">
        <v>1382</v>
      </c>
      <c r="AA136" s="22" t="s">
        <v>1382</v>
      </c>
      <c r="AB136" s="22" t="s">
        <v>1382</v>
      </c>
      <c r="AC136" t="s">
        <v>1382</v>
      </c>
      <c r="AD136" s="7" t="s">
        <v>1382</v>
      </c>
      <c r="AE136" t="s">
        <v>1382</v>
      </c>
      <c r="AF136" s="22" t="s">
        <v>1382</v>
      </c>
      <c r="AG136" s="22" t="s">
        <v>1382</v>
      </c>
    </row>
    <row r="137" spans="1:33" x14ac:dyDescent="0.2">
      <c r="A137" t="s">
        <v>1015</v>
      </c>
      <c r="B137" s="28">
        <f t="shared" ref="B137:B200" si="6">B136+1</f>
        <v>135</v>
      </c>
      <c r="C137" s="1" t="s">
        <v>343</v>
      </c>
      <c r="D137" s="1" t="s">
        <v>344</v>
      </c>
      <c r="E137" s="6" t="s">
        <v>1507</v>
      </c>
      <c r="F137" s="1" t="s">
        <v>985</v>
      </c>
      <c r="G137">
        <v>110</v>
      </c>
      <c r="H137">
        <v>55</v>
      </c>
      <c r="I137" t="s">
        <v>1382</v>
      </c>
      <c r="J137" s="7" t="s">
        <v>341</v>
      </c>
      <c r="K137" t="s">
        <v>342</v>
      </c>
      <c r="L137" s="22">
        <v>1247</v>
      </c>
      <c r="M137" s="22">
        <v>245</v>
      </c>
      <c r="N137" t="s">
        <v>1382</v>
      </c>
      <c r="O137" s="7" t="s">
        <v>341</v>
      </c>
      <c r="P137" t="s">
        <v>342</v>
      </c>
      <c r="Q137" s="22">
        <v>1247</v>
      </c>
      <c r="R137" s="22">
        <v>245</v>
      </c>
      <c r="S137" s="22" t="s">
        <v>1382</v>
      </c>
      <c r="T137" s="7" t="s">
        <v>25</v>
      </c>
      <c r="U137" t="s">
        <v>26</v>
      </c>
      <c r="V137" s="22">
        <v>2600</v>
      </c>
      <c r="W137" s="22">
        <v>619</v>
      </c>
      <c r="X137" t="s">
        <v>1382</v>
      </c>
      <c r="Y137" s="7" t="s">
        <v>23</v>
      </c>
      <c r="Z137" t="s">
        <v>24</v>
      </c>
      <c r="AA137" s="22">
        <v>2600</v>
      </c>
      <c r="AB137" s="22">
        <v>619</v>
      </c>
      <c r="AC137" t="s">
        <v>1382</v>
      </c>
      <c r="AD137" s="7" t="s">
        <v>1507</v>
      </c>
      <c r="AE137" t="s">
        <v>985</v>
      </c>
      <c r="AF137" s="22">
        <v>110</v>
      </c>
      <c r="AG137" s="22"/>
    </row>
    <row r="138" spans="1:33" x14ac:dyDescent="0.2">
      <c r="A138" t="s">
        <v>1016</v>
      </c>
      <c r="B138" s="28">
        <f t="shared" si="6"/>
        <v>136</v>
      </c>
      <c r="C138" s="1" t="s">
        <v>345</v>
      </c>
      <c r="D138" s="1" t="s">
        <v>1009</v>
      </c>
      <c r="E138" s="6" t="s">
        <v>341</v>
      </c>
      <c r="F138" s="1" t="s">
        <v>342</v>
      </c>
      <c r="G138">
        <v>1247</v>
      </c>
      <c r="H138">
        <v>245</v>
      </c>
      <c r="I138" t="s">
        <v>1382</v>
      </c>
      <c r="J138" s="7" t="s">
        <v>341</v>
      </c>
      <c r="K138" t="s">
        <v>342</v>
      </c>
      <c r="L138" s="22">
        <v>1247</v>
      </c>
      <c r="M138" s="22">
        <v>245</v>
      </c>
      <c r="N138" t="s">
        <v>1382</v>
      </c>
      <c r="O138" s="7" t="s">
        <v>23</v>
      </c>
      <c r="P138" t="s">
        <v>24</v>
      </c>
      <c r="Q138" s="22">
        <v>2600</v>
      </c>
      <c r="R138" s="22">
        <v>619</v>
      </c>
      <c r="S138" s="22" t="s">
        <v>1382</v>
      </c>
      <c r="T138" s="7" t="s">
        <v>1507</v>
      </c>
      <c r="U138" t="s">
        <v>985</v>
      </c>
      <c r="V138" s="22">
        <v>110</v>
      </c>
      <c r="W138" s="22"/>
      <c r="X138" t="s">
        <v>1382</v>
      </c>
      <c r="Y138" s="7" t="s">
        <v>1382</v>
      </c>
      <c r="Z138" t="s">
        <v>1382</v>
      </c>
      <c r="AA138" s="22" t="s">
        <v>1382</v>
      </c>
      <c r="AB138" s="22" t="s">
        <v>1382</v>
      </c>
      <c r="AC138" t="s">
        <v>1382</v>
      </c>
      <c r="AD138" s="7" t="s">
        <v>1382</v>
      </c>
      <c r="AE138" t="s">
        <v>1382</v>
      </c>
      <c r="AF138" s="22" t="s">
        <v>1382</v>
      </c>
      <c r="AG138" s="22" t="s">
        <v>1382</v>
      </c>
    </row>
    <row r="139" spans="1:33" x14ac:dyDescent="0.2">
      <c r="A139" t="s">
        <v>1017</v>
      </c>
      <c r="B139" s="28">
        <f t="shared" si="6"/>
        <v>137</v>
      </c>
      <c r="C139" s="1" t="s">
        <v>346</v>
      </c>
      <c r="D139" s="1" t="s">
        <v>1010</v>
      </c>
      <c r="E139" s="6" t="s">
        <v>341</v>
      </c>
      <c r="F139" s="1" t="s">
        <v>342</v>
      </c>
      <c r="G139">
        <v>1247</v>
      </c>
      <c r="H139">
        <v>245</v>
      </c>
      <c r="I139" t="s">
        <v>1382</v>
      </c>
      <c r="J139" s="7" t="s">
        <v>341</v>
      </c>
      <c r="K139" t="s">
        <v>350</v>
      </c>
      <c r="L139" s="22">
        <v>1247</v>
      </c>
      <c r="M139" s="22">
        <v>245</v>
      </c>
      <c r="N139" t="s">
        <v>1382</v>
      </c>
      <c r="O139" s="7" t="s">
        <v>18</v>
      </c>
      <c r="P139" t="s">
        <v>19</v>
      </c>
      <c r="Q139" s="22">
        <v>2600</v>
      </c>
      <c r="R139" s="22">
        <v>619</v>
      </c>
      <c r="S139" s="22" t="s">
        <v>1382</v>
      </c>
      <c r="T139" s="7" t="s">
        <v>1507</v>
      </c>
      <c r="U139" t="s">
        <v>985</v>
      </c>
      <c r="V139" s="22">
        <v>110</v>
      </c>
      <c r="W139" s="22"/>
      <c r="X139" t="s">
        <v>1382</v>
      </c>
      <c r="Y139" s="7" t="s">
        <v>1382</v>
      </c>
      <c r="Z139" t="s">
        <v>1382</v>
      </c>
      <c r="AA139" s="22" t="s">
        <v>1382</v>
      </c>
      <c r="AB139" s="22" t="s">
        <v>1382</v>
      </c>
      <c r="AC139" t="s">
        <v>1382</v>
      </c>
      <c r="AD139" s="7" t="s">
        <v>1382</v>
      </c>
      <c r="AE139" t="s">
        <v>1382</v>
      </c>
      <c r="AF139" s="22" t="s">
        <v>1382</v>
      </c>
      <c r="AG139" s="22" t="s">
        <v>1382</v>
      </c>
    </row>
    <row r="140" spans="1:33" x14ac:dyDescent="0.2">
      <c r="A140" t="s">
        <v>1032</v>
      </c>
      <c r="B140" s="28">
        <f t="shared" si="6"/>
        <v>138</v>
      </c>
      <c r="C140" s="1" t="s">
        <v>328</v>
      </c>
      <c r="D140" s="1" t="s">
        <v>1031</v>
      </c>
      <c r="E140" s="6" t="s">
        <v>326</v>
      </c>
      <c r="F140" s="1" t="s">
        <v>327</v>
      </c>
      <c r="G140">
        <v>748</v>
      </c>
      <c r="H140">
        <v>191</v>
      </c>
      <c r="I140" t="s">
        <v>1382</v>
      </c>
      <c r="J140" s="7" t="s">
        <v>326</v>
      </c>
      <c r="K140" t="s">
        <v>327</v>
      </c>
      <c r="L140" s="22">
        <v>748</v>
      </c>
      <c r="M140" s="22">
        <v>170</v>
      </c>
      <c r="N140" t="s">
        <v>1382</v>
      </c>
      <c r="O140" s="7" t="s">
        <v>898</v>
      </c>
      <c r="P140" t="s">
        <v>899</v>
      </c>
      <c r="Q140" s="22">
        <v>2600</v>
      </c>
      <c r="R140" s="22">
        <v>618</v>
      </c>
      <c r="S140" s="22" t="s">
        <v>1382</v>
      </c>
      <c r="T140" s="7" t="s">
        <v>1507</v>
      </c>
      <c r="U140" t="s">
        <v>985</v>
      </c>
      <c r="V140" s="22">
        <v>110</v>
      </c>
      <c r="W140" s="22"/>
      <c r="X140" t="s">
        <v>1382</v>
      </c>
      <c r="Y140" s="7" t="s">
        <v>1382</v>
      </c>
      <c r="Z140" t="s">
        <v>1382</v>
      </c>
      <c r="AA140" s="22" t="s">
        <v>1382</v>
      </c>
      <c r="AB140" s="22" t="s">
        <v>1382</v>
      </c>
      <c r="AC140" t="s">
        <v>1382</v>
      </c>
      <c r="AD140" s="7" t="s">
        <v>1382</v>
      </c>
      <c r="AE140" t="s">
        <v>1382</v>
      </c>
      <c r="AF140" s="22" t="s">
        <v>1382</v>
      </c>
      <c r="AG140" s="22" t="s">
        <v>1382</v>
      </c>
    </row>
    <row r="141" spans="1:33" x14ac:dyDescent="0.2">
      <c r="A141" t="s">
        <v>1033</v>
      </c>
      <c r="B141" s="28">
        <f t="shared" si="6"/>
        <v>139</v>
      </c>
      <c r="C141" s="1" t="s">
        <v>337</v>
      </c>
      <c r="D141" s="1" t="s">
        <v>338</v>
      </c>
      <c r="E141" s="6" t="s">
        <v>335</v>
      </c>
      <c r="F141" s="1" t="s">
        <v>336</v>
      </c>
      <c r="G141">
        <v>1056</v>
      </c>
      <c r="H141">
        <v>208</v>
      </c>
      <c r="I141" t="s">
        <v>1382</v>
      </c>
      <c r="J141" s="7" t="s">
        <v>335</v>
      </c>
      <c r="K141" t="s">
        <v>336</v>
      </c>
      <c r="L141" s="22">
        <v>1056</v>
      </c>
      <c r="M141" s="22">
        <v>210</v>
      </c>
      <c r="N141" t="s">
        <v>1382</v>
      </c>
      <c r="O141" s="7" t="s">
        <v>902</v>
      </c>
      <c r="P141" t="s">
        <v>903</v>
      </c>
      <c r="Q141" s="22">
        <v>2600</v>
      </c>
      <c r="R141" s="22">
        <v>618</v>
      </c>
      <c r="S141" s="22" t="s">
        <v>1382</v>
      </c>
      <c r="T141" s="7" t="s">
        <v>1507</v>
      </c>
      <c r="U141" t="s">
        <v>985</v>
      </c>
      <c r="V141" s="22">
        <v>110</v>
      </c>
      <c r="W141" s="22"/>
      <c r="X141" t="s">
        <v>1382</v>
      </c>
      <c r="Y141" s="7" t="s">
        <v>1382</v>
      </c>
      <c r="Z141" t="s">
        <v>1382</v>
      </c>
      <c r="AA141" s="22" t="s">
        <v>1382</v>
      </c>
      <c r="AB141" s="22" t="s">
        <v>1382</v>
      </c>
      <c r="AC141" t="s">
        <v>1382</v>
      </c>
      <c r="AD141" s="7" t="s">
        <v>1382</v>
      </c>
      <c r="AE141" t="s">
        <v>1382</v>
      </c>
      <c r="AF141" s="22" t="s">
        <v>1382</v>
      </c>
      <c r="AG141" s="22" t="s">
        <v>1382</v>
      </c>
    </row>
    <row r="142" spans="1:33" x14ac:dyDescent="0.2">
      <c r="A142" s="3" t="s">
        <v>1044</v>
      </c>
      <c r="B142" s="28">
        <f t="shared" si="6"/>
        <v>140</v>
      </c>
      <c r="C142" s="2" t="s">
        <v>868</v>
      </c>
      <c r="D142" s="2" t="s">
        <v>1043</v>
      </c>
      <c r="E142" s="6">
        <v>83219</v>
      </c>
      <c r="F142" s="2" t="s">
        <v>1045</v>
      </c>
      <c r="G142">
        <v>2244</v>
      </c>
      <c r="H142">
        <v>765</v>
      </c>
      <c r="I142" t="s">
        <v>1382</v>
      </c>
      <c r="J142" s="7">
        <v>73219</v>
      </c>
      <c r="K142" t="s">
        <v>1479</v>
      </c>
      <c r="L142" s="22">
        <v>2244</v>
      </c>
      <c r="M142" s="22">
        <v>530</v>
      </c>
      <c r="N142" t="s">
        <v>1382</v>
      </c>
      <c r="O142" s="7" t="s">
        <v>1507</v>
      </c>
      <c r="P142" t="s">
        <v>985</v>
      </c>
      <c r="Q142" s="22">
        <v>110</v>
      </c>
      <c r="R142" s="22"/>
      <c r="S142" s="22" t="s">
        <v>1382</v>
      </c>
      <c r="T142" s="7" t="s">
        <v>1382</v>
      </c>
      <c r="U142" t="s">
        <v>1382</v>
      </c>
      <c r="V142" s="22" t="s">
        <v>1382</v>
      </c>
      <c r="W142" s="22" t="s">
        <v>1382</v>
      </c>
      <c r="X142" t="s">
        <v>1382</v>
      </c>
      <c r="Y142" s="7" t="s">
        <v>1382</v>
      </c>
      <c r="Z142" t="s">
        <v>1382</v>
      </c>
      <c r="AA142" s="22" t="s">
        <v>1382</v>
      </c>
      <c r="AB142" s="22" t="s">
        <v>1382</v>
      </c>
      <c r="AC142" t="s">
        <v>1382</v>
      </c>
      <c r="AD142" s="7" t="s">
        <v>1382</v>
      </c>
      <c r="AE142" t="s">
        <v>1382</v>
      </c>
      <c r="AF142" s="22" t="s">
        <v>1382</v>
      </c>
      <c r="AG142" s="22" t="s">
        <v>1382</v>
      </c>
    </row>
    <row r="143" spans="1:33" x14ac:dyDescent="0.2">
      <c r="A143" s="3" t="s">
        <v>1046</v>
      </c>
      <c r="B143" s="28">
        <f t="shared" si="6"/>
        <v>141</v>
      </c>
      <c r="C143" s="1" t="s">
        <v>874</v>
      </c>
      <c r="D143" s="1" t="s">
        <v>875</v>
      </c>
      <c r="E143" s="6" t="s">
        <v>876</v>
      </c>
      <c r="F143" s="1" t="s">
        <v>877</v>
      </c>
      <c r="G143">
        <v>2600</v>
      </c>
      <c r="H143">
        <v>1235</v>
      </c>
      <c r="I143" t="s">
        <v>1382</v>
      </c>
      <c r="J143" s="7" t="s">
        <v>876</v>
      </c>
      <c r="K143" t="s">
        <v>877</v>
      </c>
      <c r="L143" s="22">
        <v>2600</v>
      </c>
      <c r="M143" s="22">
        <v>658</v>
      </c>
      <c r="N143" t="s">
        <v>1382</v>
      </c>
      <c r="O143" s="7" t="s">
        <v>1507</v>
      </c>
      <c r="P143" t="s">
        <v>985</v>
      </c>
      <c r="Q143" s="22">
        <v>110</v>
      </c>
      <c r="R143" s="22"/>
      <c r="S143" s="22" t="s">
        <v>1382</v>
      </c>
      <c r="T143" s="7" t="s">
        <v>1382</v>
      </c>
      <c r="U143" t="s">
        <v>1382</v>
      </c>
      <c r="V143" s="22" t="s">
        <v>1382</v>
      </c>
      <c r="W143" s="22" t="s">
        <v>1382</v>
      </c>
      <c r="X143" t="s">
        <v>1382</v>
      </c>
      <c r="Y143" s="7" t="s">
        <v>1382</v>
      </c>
      <c r="Z143" t="s">
        <v>1382</v>
      </c>
      <c r="AA143" s="22" t="s">
        <v>1382</v>
      </c>
      <c r="AB143" s="22" t="s">
        <v>1382</v>
      </c>
      <c r="AC143" t="s">
        <v>1382</v>
      </c>
      <c r="AD143" s="7" t="s">
        <v>1382</v>
      </c>
      <c r="AE143" t="s">
        <v>1382</v>
      </c>
      <c r="AF143" s="22" t="s">
        <v>1382</v>
      </c>
      <c r="AG143" s="22" t="s">
        <v>1382</v>
      </c>
    </row>
    <row r="144" spans="1:33" x14ac:dyDescent="0.2">
      <c r="A144" s="3" t="s">
        <v>1042</v>
      </c>
      <c r="B144" s="28">
        <f t="shared" si="6"/>
        <v>142</v>
      </c>
      <c r="C144" s="1" t="s">
        <v>860</v>
      </c>
      <c r="D144" s="1" t="s">
        <v>861</v>
      </c>
      <c r="E144" s="6" t="s">
        <v>862</v>
      </c>
      <c r="F144" s="1" t="s">
        <v>863</v>
      </c>
      <c r="G144">
        <v>1887</v>
      </c>
      <c r="H144">
        <v>644</v>
      </c>
      <c r="I144" t="s">
        <v>1382</v>
      </c>
      <c r="J144" s="7" t="s">
        <v>862</v>
      </c>
      <c r="K144" t="s">
        <v>863</v>
      </c>
      <c r="L144" s="22">
        <v>1887</v>
      </c>
      <c r="M144" s="22">
        <v>384</v>
      </c>
      <c r="N144" t="s">
        <v>1382</v>
      </c>
      <c r="O144" s="7" t="s">
        <v>1382</v>
      </c>
      <c r="P144" t="s">
        <v>1382</v>
      </c>
      <c r="Q144" s="22" t="s">
        <v>1382</v>
      </c>
      <c r="R144" s="22" t="s">
        <v>1382</v>
      </c>
      <c r="S144" s="22" t="s">
        <v>1382</v>
      </c>
      <c r="T144" s="7" t="s">
        <v>1382</v>
      </c>
      <c r="U144" t="s">
        <v>1382</v>
      </c>
      <c r="V144" s="22" t="s">
        <v>1382</v>
      </c>
      <c r="W144" s="22" t="s">
        <v>1382</v>
      </c>
      <c r="X144" t="s">
        <v>1382</v>
      </c>
      <c r="Y144" s="7" t="s">
        <v>1382</v>
      </c>
      <c r="Z144" t="s">
        <v>1382</v>
      </c>
      <c r="AA144" s="22" t="s">
        <v>1382</v>
      </c>
      <c r="AB144" s="22" t="s">
        <v>1382</v>
      </c>
      <c r="AC144" t="s">
        <v>1382</v>
      </c>
      <c r="AD144" s="7" t="s">
        <v>1382</v>
      </c>
      <c r="AE144" t="s">
        <v>1382</v>
      </c>
      <c r="AF144" s="22" t="s">
        <v>1382</v>
      </c>
      <c r="AG144" s="22" t="s">
        <v>1382</v>
      </c>
    </row>
    <row r="145" spans="1:33" x14ac:dyDescent="0.2">
      <c r="A145" t="s">
        <v>1034</v>
      </c>
      <c r="B145" s="28">
        <f t="shared" si="6"/>
        <v>143</v>
      </c>
      <c r="C145" s="1" t="s">
        <v>555</v>
      </c>
      <c r="D145" s="1" t="s">
        <v>556</v>
      </c>
      <c r="E145" s="6" t="s">
        <v>557</v>
      </c>
      <c r="F145" s="1" t="s">
        <v>558</v>
      </c>
      <c r="G145">
        <v>2244</v>
      </c>
      <c r="H145">
        <v>765</v>
      </c>
      <c r="I145" t="s">
        <v>1382</v>
      </c>
      <c r="J145" s="7" t="s">
        <v>557</v>
      </c>
      <c r="K145" t="s">
        <v>558</v>
      </c>
      <c r="L145" s="22">
        <v>2244</v>
      </c>
      <c r="M145" s="22">
        <v>419</v>
      </c>
      <c r="N145" t="s">
        <v>1382</v>
      </c>
      <c r="O145" s="7" t="s">
        <v>1507</v>
      </c>
      <c r="P145" t="s">
        <v>985</v>
      </c>
      <c r="Q145" s="22">
        <v>110</v>
      </c>
      <c r="R145" s="22"/>
      <c r="S145" s="22" t="s">
        <v>1382</v>
      </c>
      <c r="T145" s="7" t="s">
        <v>1382</v>
      </c>
      <c r="U145" t="s">
        <v>1382</v>
      </c>
      <c r="V145" s="22" t="s">
        <v>1382</v>
      </c>
      <c r="W145" s="22" t="s">
        <v>1382</v>
      </c>
      <c r="X145" t="s">
        <v>1382</v>
      </c>
      <c r="Y145" s="7" t="s">
        <v>1382</v>
      </c>
      <c r="Z145" t="s">
        <v>1382</v>
      </c>
      <c r="AA145" s="22" t="s">
        <v>1382</v>
      </c>
      <c r="AB145" s="22" t="s">
        <v>1382</v>
      </c>
      <c r="AC145" t="s">
        <v>1382</v>
      </c>
      <c r="AD145" s="7" t="s">
        <v>1382</v>
      </c>
      <c r="AE145" t="s">
        <v>1382</v>
      </c>
      <c r="AF145" s="22" t="s">
        <v>1382</v>
      </c>
      <c r="AG145" s="22" t="s">
        <v>1382</v>
      </c>
    </row>
    <row r="146" spans="1:33" x14ac:dyDescent="0.2">
      <c r="A146" t="s">
        <v>1036</v>
      </c>
      <c r="B146" s="28">
        <f t="shared" si="6"/>
        <v>144</v>
      </c>
      <c r="C146" s="1" t="s">
        <v>563</v>
      </c>
      <c r="D146" s="1" t="s">
        <v>564</v>
      </c>
      <c r="E146" s="6" t="s">
        <v>565</v>
      </c>
      <c r="F146" s="1" t="s">
        <v>566</v>
      </c>
      <c r="G146">
        <v>2600</v>
      </c>
      <c r="H146">
        <v>1249</v>
      </c>
      <c r="I146" t="s">
        <v>1382</v>
      </c>
      <c r="J146" s="7" t="s">
        <v>565</v>
      </c>
      <c r="K146" t="s">
        <v>566</v>
      </c>
      <c r="L146" s="22">
        <v>2600</v>
      </c>
      <c r="M146" s="22">
        <v>493</v>
      </c>
      <c r="N146" t="s">
        <v>1382</v>
      </c>
      <c r="O146" s="7" t="s">
        <v>1507</v>
      </c>
      <c r="P146" t="s">
        <v>985</v>
      </c>
      <c r="Q146" s="22">
        <v>110</v>
      </c>
      <c r="R146" s="22"/>
      <c r="S146" s="22" t="s">
        <v>1382</v>
      </c>
      <c r="T146" s="7" t="s">
        <v>1382</v>
      </c>
      <c r="U146" t="s">
        <v>1382</v>
      </c>
      <c r="V146" s="22" t="s">
        <v>1382</v>
      </c>
      <c r="W146" s="22" t="s">
        <v>1382</v>
      </c>
      <c r="X146" t="s">
        <v>1382</v>
      </c>
      <c r="Y146" s="7" t="s">
        <v>1382</v>
      </c>
      <c r="Z146" t="s">
        <v>1382</v>
      </c>
      <c r="AA146" s="22" t="s">
        <v>1382</v>
      </c>
      <c r="AB146" s="22" t="s">
        <v>1382</v>
      </c>
      <c r="AC146" t="s">
        <v>1382</v>
      </c>
      <c r="AD146" s="7" t="s">
        <v>1382</v>
      </c>
      <c r="AE146" t="s">
        <v>1382</v>
      </c>
      <c r="AF146" s="22" t="s">
        <v>1382</v>
      </c>
      <c r="AG146" s="22" t="s">
        <v>1382</v>
      </c>
    </row>
    <row r="147" spans="1:33" x14ac:dyDescent="0.2">
      <c r="A147" t="s">
        <v>1035</v>
      </c>
      <c r="B147" s="28">
        <f t="shared" si="6"/>
        <v>145</v>
      </c>
      <c r="C147" s="1" t="s">
        <v>547</v>
      </c>
      <c r="D147" s="1" t="s">
        <v>548</v>
      </c>
      <c r="E147" s="6" t="s">
        <v>549</v>
      </c>
      <c r="F147" s="1" t="s">
        <v>550</v>
      </c>
      <c r="G147">
        <v>1887</v>
      </c>
      <c r="H147">
        <v>654</v>
      </c>
      <c r="I147" t="s">
        <v>1382</v>
      </c>
      <c r="J147" s="7" t="s">
        <v>549</v>
      </c>
      <c r="K147" t="s">
        <v>550</v>
      </c>
      <c r="L147" s="22">
        <v>1887</v>
      </c>
      <c r="M147" s="22">
        <v>301</v>
      </c>
      <c r="N147" t="s">
        <v>1382</v>
      </c>
      <c r="O147" s="7" t="s">
        <v>1382</v>
      </c>
      <c r="P147" t="s">
        <v>1382</v>
      </c>
      <c r="Q147" s="22" t="s">
        <v>1382</v>
      </c>
      <c r="R147" s="22" t="s">
        <v>1382</v>
      </c>
      <c r="S147" s="22" t="s">
        <v>1382</v>
      </c>
      <c r="T147" s="7" t="s">
        <v>1382</v>
      </c>
      <c r="U147" t="s">
        <v>1382</v>
      </c>
      <c r="V147" s="22" t="s">
        <v>1382</v>
      </c>
      <c r="W147" s="22" t="s">
        <v>1382</v>
      </c>
      <c r="X147" t="s">
        <v>1382</v>
      </c>
      <c r="Y147" s="7" t="s">
        <v>1382</v>
      </c>
      <c r="Z147" t="s">
        <v>1382</v>
      </c>
      <c r="AA147" s="22" t="s">
        <v>1382</v>
      </c>
      <c r="AB147" s="22" t="s">
        <v>1382</v>
      </c>
      <c r="AC147" t="s">
        <v>1382</v>
      </c>
      <c r="AD147" s="7" t="s">
        <v>1382</v>
      </c>
      <c r="AE147" t="s">
        <v>1382</v>
      </c>
      <c r="AF147" s="22" t="s">
        <v>1382</v>
      </c>
      <c r="AG147" s="22" t="s">
        <v>1382</v>
      </c>
    </row>
    <row r="148" spans="1:33" x14ac:dyDescent="0.2">
      <c r="A148" t="s">
        <v>1549</v>
      </c>
      <c r="B148" s="28">
        <f t="shared" si="6"/>
        <v>146</v>
      </c>
      <c r="C148" t="s">
        <v>1550</v>
      </c>
      <c r="D148" t="s">
        <v>1551</v>
      </c>
      <c r="E148" s="7" t="s">
        <v>1552</v>
      </c>
      <c r="F148" t="s">
        <v>1553</v>
      </c>
      <c r="G148">
        <v>2600</v>
      </c>
      <c r="H148">
        <v>495</v>
      </c>
      <c r="J148" s="7" t="s">
        <v>1552</v>
      </c>
      <c r="K148" t="s">
        <v>1553</v>
      </c>
      <c r="L148" s="22">
        <v>2600</v>
      </c>
      <c r="M148" s="22">
        <v>495</v>
      </c>
      <c r="O148" s="7" t="s">
        <v>1507</v>
      </c>
      <c r="P148" t="s">
        <v>985</v>
      </c>
      <c r="Q148" s="22">
        <v>110</v>
      </c>
      <c r="R148" s="22"/>
      <c r="S148" s="22"/>
      <c r="T148" s="7" t="s">
        <v>1382</v>
      </c>
      <c r="U148" t="s">
        <v>1382</v>
      </c>
      <c r="V148" s="36" t="s">
        <v>1382</v>
      </c>
      <c r="W148" s="36" t="s">
        <v>1382</v>
      </c>
      <c r="X148" t="s">
        <v>1382</v>
      </c>
      <c r="Y148" s="7" t="s">
        <v>1382</v>
      </c>
      <c r="Z148" t="s">
        <v>1382</v>
      </c>
      <c r="AA148" s="36" t="s">
        <v>1382</v>
      </c>
      <c r="AB148" s="36" t="s">
        <v>1382</v>
      </c>
      <c r="AC148" t="s">
        <v>1382</v>
      </c>
      <c r="AD148" s="7" t="s">
        <v>1382</v>
      </c>
      <c r="AE148" t="s">
        <v>1382</v>
      </c>
      <c r="AF148" s="36" t="s">
        <v>1382</v>
      </c>
      <c r="AG148" s="36" t="s">
        <v>1382</v>
      </c>
    </row>
    <row r="149" spans="1:33" x14ac:dyDescent="0.2">
      <c r="A149" t="s">
        <v>1037</v>
      </c>
      <c r="B149" s="28">
        <f t="shared" si="6"/>
        <v>147</v>
      </c>
      <c r="C149" s="1" t="s">
        <v>270</v>
      </c>
      <c r="D149" s="1" t="s">
        <v>271</v>
      </c>
      <c r="E149" s="6" t="s">
        <v>1515</v>
      </c>
      <c r="F149" s="1" t="s">
        <v>272</v>
      </c>
      <c r="G149">
        <v>2600</v>
      </c>
      <c r="H149">
        <v>1217</v>
      </c>
      <c r="I149" t="s">
        <v>1382</v>
      </c>
      <c r="J149" s="7" t="s">
        <v>1515</v>
      </c>
      <c r="K149" t="s">
        <v>272</v>
      </c>
      <c r="L149" s="36">
        <v>2600</v>
      </c>
      <c r="M149" s="36">
        <v>667</v>
      </c>
      <c r="N149" t="s">
        <v>1382</v>
      </c>
      <c r="O149" s="7" t="s">
        <v>1507</v>
      </c>
      <c r="P149" t="s">
        <v>985</v>
      </c>
      <c r="Q149" s="36">
        <v>110</v>
      </c>
      <c r="R149" s="36"/>
      <c r="S149" s="36" t="s">
        <v>1382</v>
      </c>
      <c r="T149" s="7" t="s">
        <v>1382</v>
      </c>
      <c r="U149" t="s">
        <v>1382</v>
      </c>
      <c r="V149" s="36" t="s">
        <v>1382</v>
      </c>
      <c r="W149" s="36" t="s">
        <v>1382</v>
      </c>
      <c r="X149" t="s">
        <v>1382</v>
      </c>
      <c r="Y149" s="7" t="s">
        <v>1382</v>
      </c>
      <c r="Z149" t="s">
        <v>1382</v>
      </c>
      <c r="AA149" s="36" t="s">
        <v>1382</v>
      </c>
      <c r="AB149" s="36" t="s">
        <v>1382</v>
      </c>
      <c r="AC149" t="s">
        <v>1382</v>
      </c>
      <c r="AD149" s="7" t="s">
        <v>1382</v>
      </c>
      <c r="AE149" t="s">
        <v>1382</v>
      </c>
      <c r="AF149" s="36" t="s">
        <v>1382</v>
      </c>
      <c r="AG149" s="36" t="s">
        <v>1382</v>
      </c>
    </row>
    <row r="150" spans="1:33" x14ac:dyDescent="0.2">
      <c r="A150" t="s">
        <v>1320</v>
      </c>
      <c r="B150" s="28">
        <f t="shared" si="6"/>
        <v>148</v>
      </c>
      <c r="C150" s="1" t="s">
        <v>276</v>
      </c>
      <c r="D150" s="1" t="s">
        <v>277</v>
      </c>
      <c r="E150" s="6" t="s">
        <v>1513</v>
      </c>
      <c r="F150" s="1" t="s">
        <v>278</v>
      </c>
      <c r="G150">
        <v>2600</v>
      </c>
      <c r="H150">
        <v>1217</v>
      </c>
      <c r="I150" t="s">
        <v>1382</v>
      </c>
      <c r="J150" s="7">
        <v>77049</v>
      </c>
      <c r="K150" t="s">
        <v>278</v>
      </c>
      <c r="L150" s="36">
        <v>2600</v>
      </c>
      <c r="M150" s="36">
        <v>667</v>
      </c>
      <c r="N150" t="s">
        <v>1382</v>
      </c>
      <c r="O150" s="7" t="s">
        <v>1507</v>
      </c>
      <c r="P150" t="s">
        <v>985</v>
      </c>
      <c r="Q150" s="36">
        <v>110</v>
      </c>
      <c r="R150" s="36"/>
      <c r="S150" s="36" t="s">
        <v>1382</v>
      </c>
      <c r="T150" s="7" t="s">
        <v>1382</v>
      </c>
      <c r="U150" t="s">
        <v>1382</v>
      </c>
      <c r="V150" s="36" t="s">
        <v>1382</v>
      </c>
      <c r="W150" s="36" t="s">
        <v>1382</v>
      </c>
      <c r="X150" t="s">
        <v>1382</v>
      </c>
      <c r="Y150" s="7" t="s">
        <v>1382</v>
      </c>
      <c r="Z150" t="s">
        <v>1382</v>
      </c>
      <c r="AA150" s="36" t="s">
        <v>1382</v>
      </c>
      <c r="AB150" s="36" t="s">
        <v>1382</v>
      </c>
      <c r="AC150" t="s">
        <v>1382</v>
      </c>
      <c r="AD150" s="7" t="s">
        <v>1382</v>
      </c>
      <c r="AE150" t="s">
        <v>1382</v>
      </c>
      <c r="AF150" s="36" t="s">
        <v>1382</v>
      </c>
      <c r="AG150" s="36" t="s">
        <v>1382</v>
      </c>
    </row>
    <row r="151" spans="1:33" x14ac:dyDescent="0.2">
      <c r="A151" t="s">
        <v>1038</v>
      </c>
      <c r="B151" s="28">
        <f t="shared" si="6"/>
        <v>149</v>
      </c>
      <c r="C151" s="1" t="s">
        <v>273</v>
      </c>
      <c r="D151" s="1" t="s">
        <v>274</v>
      </c>
      <c r="E151" s="6" t="s">
        <v>1514</v>
      </c>
      <c r="F151" s="1" t="s">
        <v>275</v>
      </c>
      <c r="G151">
        <v>1887</v>
      </c>
      <c r="H151">
        <v>1217</v>
      </c>
      <c r="I151" t="s">
        <v>1382</v>
      </c>
      <c r="J151" s="7">
        <v>77047</v>
      </c>
      <c r="K151" t="s">
        <v>275</v>
      </c>
      <c r="L151" s="36">
        <v>1887</v>
      </c>
      <c r="M151" s="36">
        <v>667</v>
      </c>
      <c r="N151" t="s">
        <v>1382</v>
      </c>
      <c r="O151" s="7" t="s">
        <v>1382</v>
      </c>
      <c r="P151" t="s">
        <v>1382</v>
      </c>
      <c r="Q151" s="36" t="s">
        <v>1382</v>
      </c>
      <c r="R151" s="36" t="s">
        <v>1382</v>
      </c>
      <c r="S151" s="36" t="s">
        <v>1382</v>
      </c>
      <c r="T151" s="7" t="s">
        <v>1382</v>
      </c>
      <c r="U151" t="s">
        <v>1382</v>
      </c>
      <c r="V151" s="36" t="s">
        <v>1382</v>
      </c>
      <c r="W151" s="36" t="s">
        <v>1382</v>
      </c>
      <c r="X151" t="s">
        <v>1382</v>
      </c>
      <c r="Y151" s="7" t="s">
        <v>1382</v>
      </c>
      <c r="Z151" t="s">
        <v>1382</v>
      </c>
      <c r="AA151" s="36" t="s">
        <v>1382</v>
      </c>
      <c r="AB151" s="36" t="s">
        <v>1382</v>
      </c>
      <c r="AC151" t="s">
        <v>1382</v>
      </c>
      <c r="AD151" s="7" t="s">
        <v>1382</v>
      </c>
      <c r="AE151" t="s">
        <v>1382</v>
      </c>
      <c r="AF151" s="36" t="s">
        <v>1382</v>
      </c>
      <c r="AG151" s="36" t="s">
        <v>1382</v>
      </c>
    </row>
    <row r="152" spans="1:33" x14ac:dyDescent="0.2">
      <c r="A152" s="3" t="s">
        <v>1047</v>
      </c>
      <c r="B152" s="28">
        <f t="shared" si="6"/>
        <v>150</v>
      </c>
      <c r="C152" s="1" t="s">
        <v>261</v>
      </c>
      <c r="D152" s="1" t="s">
        <v>262</v>
      </c>
      <c r="E152" s="6" t="s">
        <v>1519</v>
      </c>
      <c r="F152" s="1" t="s">
        <v>263</v>
      </c>
      <c r="G152">
        <v>2600</v>
      </c>
      <c r="H152">
        <v>983</v>
      </c>
      <c r="I152" t="s">
        <v>1382</v>
      </c>
      <c r="J152" s="7" t="s">
        <v>1519</v>
      </c>
      <c r="K152" t="s">
        <v>263</v>
      </c>
      <c r="L152" s="36">
        <v>2600</v>
      </c>
      <c r="M152" s="36">
        <v>667</v>
      </c>
      <c r="N152" t="s">
        <v>1382</v>
      </c>
      <c r="O152" s="7" t="s">
        <v>1507</v>
      </c>
      <c r="P152" t="s">
        <v>985</v>
      </c>
      <c r="Q152" s="36">
        <v>110</v>
      </c>
      <c r="R152" s="36"/>
      <c r="S152" s="36" t="s">
        <v>1382</v>
      </c>
      <c r="T152" s="7" t="s">
        <v>1382</v>
      </c>
      <c r="U152" t="s">
        <v>1382</v>
      </c>
      <c r="V152" s="36" t="s">
        <v>1382</v>
      </c>
      <c r="W152" s="36" t="s">
        <v>1382</v>
      </c>
      <c r="X152" t="s">
        <v>1382</v>
      </c>
      <c r="Y152" s="7" t="s">
        <v>1382</v>
      </c>
      <c r="Z152" t="s">
        <v>1382</v>
      </c>
      <c r="AA152" s="36" t="s">
        <v>1382</v>
      </c>
      <c r="AB152" s="36" t="s">
        <v>1382</v>
      </c>
      <c r="AC152" t="s">
        <v>1382</v>
      </c>
      <c r="AD152" s="7" t="s">
        <v>1382</v>
      </c>
      <c r="AE152" t="s">
        <v>1382</v>
      </c>
      <c r="AF152" s="36" t="s">
        <v>1382</v>
      </c>
      <c r="AG152" s="36" t="s">
        <v>1382</v>
      </c>
    </row>
    <row r="153" spans="1:33" x14ac:dyDescent="0.2">
      <c r="A153" s="3" t="s">
        <v>1049</v>
      </c>
      <c r="B153" s="28">
        <f t="shared" si="6"/>
        <v>151</v>
      </c>
      <c r="C153" s="1" t="s">
        <v>267</v>
      </c>
      <c r="D153" s="1" t="s">
        <v>268</v>
      </c>
      <c r="E153" s="6" t="s">
        <v>1517</v>
      </c>
      <c r="F153" s="1" t="s">
        <v>269</v>
      </c>
      <c r="G153">
        <v>2600</v>
      </c>
      <c r="H153">
        <v>983</v>
      </c>
      <c r="I153" t="s">
        <v>1382</v>
      </c>
      <c r="J153" s="7">
        <v>77048</v>
      </c>
      <c r="K153" t="s">
        <v>269</v>
      </c>
      <c r="L153" s="36">
        <v>2600</v>
      </c>
      <c r="M153" s="36">
        <v>667</v>
      </c>
      <c r="N153" t="s">
        <v>1382</v>
      </c>
      <c r="O153" s="7" t="s">
        <v>1507</v>
      </c>
      <c r="P153" t="s">
        <v>985</v>
      </c>
      <c r="Q153" s="36">
        <v>110</v>
      </c>
      <c r="R153" s="36"/>
      <c r="S153" s="36" t="s">
        <v>1382</v>
      </c>
      <c r="T153" s="7" t="s">
        <v>1382</v>
      </c>
      <c r="U153" t="s">
        <v>1382</v>
      </c>
      <c r="V153" s="36" t="s">
        <v>1382</v>
      </c>
      <c r="W153" s="36" t="s">
        <v>1382</v>
      </c>
      <c r="X153" t="s">
        <v>1382</v>
      </c>
      <c r="Y153" s="7" t="s">
        <v>1382</v>
      </c>
      <c r="Z153" t="s">
        <v>1382</v>
      </c>
      <c r="AA153" s="36" t="s">
        <v>1382</v>
      </c>
      <c r="AB153" s="36" t="s">
        <v>1382</v>
      </c>
      <c r="AC153" t="s">
        <v>1382</v>
      </c>
      <c r="AD153" s="7" t="s">
        <v>1382</v>
      </c>
      <c r="AE153" t="s">
        <v>1382</v>
      </c>
      <c r="AF153" s="36" t="s">
        <v>1382</v>
      </c>
      <c r="AG153" s="36" t="s">
        <v>1382</v>
      </c>
    </row>
    <row r="154" spans="1:33" x14ac:dyDescent="0.2">
      <c r="A154" s="3" t="s">
        <v>1048</v>
      </c>
      <c r="B154" s="28">
        <f t="shared" si="6"/>
        <v>152</v>
      </c>
      <c r="C154" s="1" t="s">
        <v>264</v>
      </c>
      <c r="D154" s="1" t="s">
        <v>265</v>
      </c>
      <c r="E154" s="6" t="s">
        <v>1518</v>
      </c>
      <c r="F154" s="1" t="s">
        <v>266</v>
      </c>
      <c r="G154">
        <v>1887</v>
      </c>
      <c r="H154">
        <v>983</v>
      </c>
      <c r="I154" t="s">
        <v>1382</v>
      </c>
      <c r="J154" s="7">
        <v>77046</v>
      </c>
      <c r="K154" t="s">
        <v>266</v>
      </c>
      <c r="L154" s="36">
        <v>1887</v>
      </c>
      <c r="M154" s="36">
        <v>667</v>
      </c>
      <c r="N154" t="s">
        <v>1382</v>
      </c>
      <c r="O154" s="7" t="s">
        <v>1382</v>
      </c>
      <c r="P154" t="s">
        <v>1382</v>
      </c>
      <c r="Q154" s="36" t="s">
        <v>1382</v>
      </c>
      <c r="R154" s="36" t="s">
        <v>1382</v>
      </c>
      <c r="S154" s="36" t="s">
        <v>1382</v>
      </c>
      <c r="T154" s="7" t="s">
        <v>1382</v>
      </c>
      <c r="U154" t="s">
        <v>1382</v>
      </c>
      <c r="V154" s="36" t="s">
        <v>1382</v>
      </c>
      <c r="W154" s="36" t="s">
        <v>1382</v>
      </c>
      <c r="X154" t="s">
        <v>1382</v>
      </c>
      <c r="Y154" s="7" t="s">
        <v>1382</v>
      </c>
      <c r="Z154" t="s">
        <v>1382</v>
      </c>
      <c r="AA154" s="36" t="s">
        <v>1382</v>
      </c>
      <c r="AB154" s="36" t="s">
        <v>1382</v>
      </c>
      <c r="AC154" t="s">
        <v>1382</v>
      </c>
      <c r="AD154" s="7" t="s">
        <v>1382</v>
      </c>
      <c r="AE154" t="s">
        <v>1382</v>
      </c>
      <c r="AF154" s="36" t="s">
        <v>1382</v>
      </c>
      <c r="AG154" s="36" t="s">
        <v>1382</v>
      </c>
    </row>
    <row r="155" spans="1:33" x14ac:dyDescent="0.2">
      <c r="A155" t="s">
        <v>1363</v>
      </c>
      <c r="B155" s="28">
        <f t="shared" si="6"/>
        <v>153</v>
      </c>
      <c r="C155" s="1" t="s">
        <v>119</v>
      </c>
      <c r="D155" t="s">
        <v>1363</v>
      </c>
      <c r="E155" s="6">
        <v>75553</v>
      </c>
      <c r="F155" t="s">
        <v>1363</v>
      </c>
      <c r="G155">
        <v>2244</v>
      </c>
      <c r="H155">
        <v>983</v>
      </c>
      <c r="I155" t="s">
        <v>1382</v>
      </c>
      <c r="J155" s="7">
        <v>75553</v>
      </c>
      <c r="K155" t="s">
        <v>1363</v>
      </c>
      <c r="L155" s="22">
        <v>2244</v>
      </c>
      <c r="M155" s="22">
        <v>650</v>
      </c>
      <c r="N155" t="s">
        <v>1382</v>
      </c>
      <c r="O155" s="7" t="s">
        <v>1507</v>
      </c>
      <c r="P155" t="s">
        <v>985</v>
      </c>
      <c r="Q155" s="22">
        <v>110</v>
      </c>
      <c r="R155" s="22"/>
      <c r="S155" s="22" t="s">
        <v>1382</v>
      </c>
      <c r="T155" s="7" t="s">
        <v>1382</v>
      </c>
      <c r="U155" t="s">
        <v>1382</v>
      </c>
      <c r="V155" s="22" t="s">
        <v>1382</v>
      </c>
      <c r="W155" s="22" t="s">
        <v>1382</v>
      </c>
      <c r="X155" t="s">
        <v>1382</v>
      </c>
      <c r="Y155" s="7" t="s">
        <v>1382</v>
      </c>
      <c r="Z155" t="s">
        <v>1382</v>
      </c>
      <c r="AA155" s="22" t="s">
        <v>1382</v>
      </c>
      <c r="AB155" s="22" t="s">
        <v>1382</v>
      </c>
      <c r="AC155" t="s">
        <v>1382</v>
      </c>
      <c r="AD155" s="7" t="s">
        <v>1382</v>
      </c>
      <c r="AE155" t="s">
        <v>1382</v>
      </c>
      <c r="AF155" s="22" t="s">
        <v>1382</v>
      </c>
      <c r="AG155" s="22" t="s">
        <v>1382</v>
      </c>
    </row>
    <row r="156" spans="1:33" x14ac:dyDescent="0.2">
      <c r="A156" t="s">
        <v>1282</v>
      </c>
      <c r="B156" s="28">
        <f t="shared" si="6"/>
        <v>154</v>
      </c>
      <c r="C156" s="1" t="s">
        <v>120</v>
      </c>
      <c r="D156" s="1" t="s">
        <v>121</v>
      </c>
      <c r="E156" s="6" t="s">
        <v>122</v>
      </c>
      <c r="F156" s="1" t="s">
        <v>123</v>
      </c>
      <c r="G156">
        <v>2600</v>
      </c>
      <c r="H156">
        <v>824</v>
      </c>
      <c r="I156" t="s">
        <v>1382</v>
      </c>
      <c r="J156" s="7" t="s">
        <v>122</v>
      </c>
      <c r="K156" t="s">
        <v>123</v>
      </c>
      <c r="L156" s="22">
        <v>2600</v>
      </c>
      <c r="M156" s="22">
        <v>824</v>
      </c>
      <c r="N156" t="s">
        <v>1382</v>
      </c>
      <c r="O156" s="7" t="s">
        <v>1507</v>
      </c>
      <c r="P156" t="s">
        <v>985</v>
      </c>
      <c r="Q156" s="22">
        <v>110</v>
      </c>
      <c r="R156" s="22"/>
      <c r="S156" s="22" t="s">
        <v>1382</v>
      </c>
      <c r="T156" s="7" t="s">
        <v>1382</v>
      </c>
      <c r="U156" t="s">
        <v>1382</v>
      </c>
      <c r="V156" s="22" t="s">
        <v>1382</v>
      </c>
      <c r="W156" s="22" t="s">
        <v>1382</v>
      </c>
      <c r="X156" t="s">
        <v>1382</v>
      </c>
      <c r="Y156" s="7" t="s">
        <v>1382</v>
      </c>
      <c r="Z156" t="s">
        <v>1382</v>
      </c>
      <c r="AA156" s="22" t="s">
        <v>1382</v>
      </c>
      <c r="AB156" s="22" t="s">
        <v>1382</v>
      </c>
      <c r="AC156" t="s">
        <v>1382</v>
      </c>
      <c r="AD156" s="7" t="s">
        <v>1382</v>
      </c>
      <c r="AE156" t="s">
        <v>1382</v>
      </c>
      <c r="AF156" s="22" t="s">
        <v>1382</v>
      </c>
      <c r="AG156" s="22" t="s">
        <v>1382</v>
      </c>
    </row>
    <row r="157" spans="1:33" x14ac:dyDescent="0.2">
      <c r="A157" t="s">
        <v>1281</v>
      </c>
      <c r="B157" s="28">
        <f t="shared" si="6"/>
        <v>155</v>
      </c>
      <c r="C157" s="1" t="s">
        <v>115</v>
      </c>
      <c r="D157" s="1" t="s">
        <v>116</v>
      </c>
      <c r="E157" s="6" t="s">
        <v>117</v>
      </c>
      <c r="F157" s="1" t="s">
        <v>118</v>
      </c>
      <c r="G157">
        <v>1887</v>
      </c>
      <c r="H157">
        <v>715</v>
      </c>
      <c r="I157" t="s">
        <v>1382</v>
      </c>
      <c r="J157" s="7" t="s">
        <v>117</v>
      </c>
      <c r="K157" t="s">
        <v>118</v>
      </c>
      <c r="L157" s="22">
        <v>1887</v>
      </c>
      <c r="M157" s="22">
        <v>650</v>
      </c>
      <c r="N157" t="s">
        <v>1382</v>
      </c>
      <c r="O157" s="7" t="s">
        <v>1382</v>
      </c>
      <c r="P157" t="s">
        <v>1382</v>
      </c>
      <c r="Q157" s="22" t="s">
        <v>1382</v>
      </c>
      <c r="R157" s="22" t="s">
        <v>1382</v>
      </c>
      <c r="S157" s="22" t="s">
        <v>1382</v>
      </c>
      <c r="T157" s="7" t="s">
        <v>1382</v>
      </c>
      <c r="U157" t="s">
        <v>1382</v>
      </c>
      <c r="V157" s="22" t="s">
        <v>1382</v>
      </c>
      <c r="W157" s="22" t="s">
        <v>1382</v>
      </c>
      <c r="X157" t="s">
        <v>1382</v>
      </c>
      <c r="Y157" s="7" t="s">
        <v>1382</v>
      </c>
      <c r="Z157" t="s">
        <v>1382</v>
      </c>
      <c r="AA157" s="22" t="s">
        <v>1382</v>
      </c>
      <c r="AB157" s="22" t="s">
        <v>1382</v>
      </c>
      <c r="AC157" t="s">
        <v>1382</v>
      </c>
      <c r="AD157" s="7" t="s">
        <v>1382</v>
      </c>
      <c r="AE157" t="s">
        <v>1382</v>
      </c>
      <c r="AF157" s="22" t="s">
        <v>1382</v>
      </c>
      <c r="AG157" s="22" t="s">
        <v>1382</v>
      </c>
    </row>
    <row r="158" spans="1:33" x14ac:dyDescent="0.2">
      <c r="A158" s="3" t="s">
        <v>1050</v>
      </c>
      <c r="B158" s="28">
        <f t="shared" si="6"/>
        <v>156</v>
      </c>
      <c r="C158" s="1" t="s">
        <v>629</v>
      </c>
      <c r="D158" s="1" t="s">
        <v>630</v>
      </c>
      <c r="E158" s="6" t="s">
        <v>631</v>
      </c>
      <c r="F158" s="1" t="s">
        <v>632</v>
      </c>
      <c r="G158">
        <v>2244</v>
      </c>
      <c r="H158">
        <v>783</v>
      </c>
      <c r="I158" t="s">
        <v>1382</v>
      </c>
      <c r="J158" s="7" t="s">
        <v>631</v>
      </c>
      <c r="K158" t="s">
        <v>632</v>
      </c>
      <c r="L158" s="22">
        <v>2244</v>
      </c>
      <c r="M158" s="22">
        <v>609</v>
      </c>
      <c r="N158" t="s">
        <v>1382</v>
      </c>
      <c r="O158" s="7" t="s">
        <v>1507</v>
      </c>
      <c r="P158" t="s">
        <v>985</v>
      </c>
      <c r="Q158" s="22">
        <v>110</v>
      </c>
      <c r="R158" s="22"/>
      <c r="S158" s="22" t="s">
        <v>1382</v>
      </c>
      <c r="T158" s="7" t="s">
        <v>1382</v>
      </c>
      <c r="U158" t="s">
        <v>1382</v>
      </c>
      <c r="V158" s="22" t="s">
        <v>1382</v>
      </c>
      <c r="W158" s="22" t="s">
        <v>1382</v>
      </c>
      <c r="X158" t="s">
        <v>1382</v>
      </c>
      <c r="Y158" s="7" t="s">
        <v>1382</v>
      </c>
      <c r="Z158" t="s">
        <v>1382</v>
      </c>
      <c r="AA158" s="22" t="s">
        <v>1382</v>
      </c>
      <c r="AB158" s="22" t="s">
        <v>1382</v>
      </c>
      <c r="AC158" t="s">
        <v>1382</v>
      </c>
      <c r="AD158" s="7" t="s">
        <v>1382</v>
      </c>
      <c r="AE158" t="s">
        <v>1382</v>
      </c>
      <c r="AF158" s="22" t="s">
        <v>1382</v>
      </c>
      <c r="AG158" s="22" t="s">
        <v>1382</v>
      </c>
    </row>
    <row r="159" spans="1:33" x14ac:dyDescent="0.2">
      <c r="A159" s="3" t="s">
        <v>1052</v>
      </c>
      <c r="B159" s="28">
        <f t="shared" si="6"/>
        <v>157</v>
      </c>
      <c r="C159" s="1" t="s">
        <v>633</v>
      </c>
      <c r="D159" s="1" t="s">
        <v>634</v>
      </c>
      <c r="E159" s="6" t="s">
        <v>635</v>
      </c>
      <c r="F159" s="1" t="s">
        <v>636</v>
      </c>
      <c r="G159">
        <v>2600</v>
      </c>
      <c r="H159">
        <v>1273</v>
      </c>
      <c r="I159" t="s">
        <v>1382</v>
      </c>
      <c r="J159" s="7" t="s">
        <v>635</v>
      </c>
      <c r="K159" t="s">
        <v>636</v>
      </c>
      <c r="L159" s="22">
        <v>2600</v>
      </c>
      <c r="M159" s="22">
        <v>706</v>
      </c>
      <c r="N159" t="s">
        <v>1382</v>
      </c>
      <c r="O159" s="7" t="s">
        <v>1507</v>
      </c>
      <c r="P159" t="s">
        <v>985</v>
      </c>
      <c r="Q159" s="22">
        <v>110</v>
      </c>
      <c r="R159" s="22"/>
      <c r="S159" s="22" t="s">
        <v>1382</v>
      </c>
      <c r="T159" s="7" t="s">
        <v>1382</v>
      </c>
      <c r="U159" t="s">
        <v>1382</v>
      </c>
      <c r="V159" s="22" t="s">
        <v>1382</v>
      </c>
      <c r="W159" s="22" t="s">
        <v>1382</v>
      </c>
      <c r="X159" t="s">
        <v>1382</v>
      </c>
      <c r="Y159" s="7" t="s">
        <v>1382</v>
      </c>
      <c r="Z159" t="s">
        <v>1382</v>
      </c>
      <c r="AA159" s="22" t="s">
        <v>1382</v>
      </c>
      <c r="AB159" s="22" t="s">
        <v>1382</v>
      </c>
      <c r="AC159" t="s">
        <v>1382</v>
      </c>
      <c r="AD159" s="7" t="s">
        <v>1382</v>
      </c>
      <c r="AE159" t="s">
        <v>1382</v>
      </c>
      <c r="AF159" s="22" t="s">
        <v>1382</v>
      </c>
      <c r="AG159" s="22" t="s">
        <v>1382</v>
      </c>
    </row>
    <row r="160" spans="1:33" x14ac:dyDescent="0.2">
      <c r="A160" s="3" t="s">
        <v>1051</v>
      </c>
      <c r="B160" s="28">
        <f t="shared" si="6"/>
        <v>158</v>
      </c>
      <c r="C160" s="1" t="s">
        <v>625</v>
      </c>
      <c r="D160" s="1" t="s">
        <v>626</v>
      </c>
      <c r="E160" s="6" t="s">
        <v>627</v>
      </c>
      <c r="F160" s="1" t="s">
        <v>628</v>
      </c>
      <c r="G160">
        <v>1887</v>
      </c>
      <c r="H160">
        <v>670</v>
      </c>
      <c r="I160" t="s">
        <v>1382</v>
      </c>
      <c r="J160" s="7" t="s">
        <v>627</v>
      </c>
      <c r="K160" t="s">
        <v>628</v>
      </c>
      <c r="L160" s="22">
        <v>1887</v>
      </c>
      <c r="M160" s="22">
        <v>389</v>
      </c>
      <c r="N160" t="s">
        <v>1382</v>
      </c>
      <c r="O160" s="7" t="s">
        <v>1382</v>
      </c>
      <c r="P160" t="s">
        <v>1382</v>
      </c>
      <c r="Q160" s="22" t="s">
        <v>1382</v>
      </c>
      <c r="R160" s="22" t="s">
        <v>1382</v>
      </c>
      <c r="S160" s="22" t="s">
        <v>1382</v>
      </c>
      <c r="T160" s="7" t="s">
        <v>1382</v>
      </c>
      <c r="U160" t="s">
        <v>1382</v>
      </c>
      <c r="V160" s="22" t="s">
        <v>1382</v>
      </c>
      <c r="W160" s="22" t="s">
        <v>1382</v>
      </c>
      <c r="X160" t="s">
        <v>1382</v>
      </c>
      <c r="Y160" s="7" t="s">
        <v>1382</v>
      </c>
      <c r="Z160" t="s">
        <v>1382</v>
      </c>
      <c r="AA160" s="22" t="s">
        <v>1382</v>
      </c>
      <c r="AB160" s="22" t="s">
        <v>1382</v>
      </c>
      <c r="AC160" t="s">
        <v>1382</v>
      </c>
      <c r="AD160" s="7" t="s">
        <v>1382</v>
      </c>
      <c r="AE160" t="s">
        <v>1382</v>
      </c>
      <c r="AF160" s="22" t="s">
        <v>1382</v>
      </c>
      <c r="AG160" s="22" t="s">
        <v>1382</v>
      </c>
    </row>
    <row r="161" spans="1:33" x14ac:dyDescent="0.2">
      <c r="A161" t="s">
        <v>1365</v>
      </c>
      <c r="B161" s="28">
        <f t="shared" si="6"/>
        <v>159</v>
      </c>
      <c r="C161" s="1" t="s">
        <v>777</v>
      </c>
      <c r="D161" t="s">
        <v>1365</v>
      </c>
      <c r="E161" s="7" t="s">
        <v>778</v>
      </c>
      <c r="F161" t="s">
        <v>1365</v>
      </c>
      <c r="G161">
        <v>2244</v>
      </c>
      <c r="H161">
        <v>783</v>
      </c>
      <c r="I161" t="s">
        <v>1382</v>
      </c>
      <c r="J161" s="7" t="s">
        <v>778</v>
      </c>
      <c r="K161" t="s">
        <v>1365</v>
      </c>
      <c r="L161" s="22">
        <v>2244</v>
      </c>
      <c r="M161" s="22">
        <v>541</v>
      </c>
      <c r="N161" t="s">
        <v>1382</v>
      </c>
      <c r="O161" s="7" t="s">
        <v>1507</v>
      </c>
      <c r="P161" t="s">
        <v>985</v>
      </c>
      <c r="Q161" s="22">
        <v>110</v>
      </c>
      <c r="R161" s="22"/>
      <c r="S161" s="22" t="s">
        <v>1382</v>
      </c>
      <c r="T161" s="7" t="s">
        <v>1382</v>
      </c>
      <c r="U161" t="s">
        <v>1382</v>
      </c>
      <c r="V161" s="22" t="s">
        <v>1382</v>
      </c>
      <c r="W161" s="22" t="s">
        <v>1382</v>
      </c>
      <c r="X161" t="s">
        <v>1382</v>
      </c>
      <c r="Y161" s="7" t="s">
        <v>1382</v>
      </c>
      <c r="Z161" t="s">
        <v>1382</v>
      </c>
      <c r="AA161" s="22" t="s">
        <v>1382</v>
      </c>
      <c r="AB161" s="22" t="s">
        <v>1382</v>
      </c>
      <c r="AC161" t="s">
        <v>1382</v>
      </c>
      <c r="AD161" s="7" t="s">
        <v>1382</v>
      </c>
      <c r="AE161" t="s">
        <v>1382</v>
      </c>
      <c r="AF161" s="22" t="s">
        <v>1382</v>
      </c>
      <c r="AG161" s="22" t="s">
        <v>1382</v>
      </c>
    </row>
    <row r="162" spans="1:33" x14ac:dyDescent="0.2">
      <c r="A162" t="s">
        <v>1283</v>
      </c>
      <c r="B162" s="28">
        <f t="shared" si="6"/>
        <v>160</v>
      </c>
      <c r="C162" s="1" t="s">
        <v>769</v>
      </c>
      <c r="D162" t="s">
        <v>1283</v>
      </c>
      <c r="E162" s="6" t="s">
        <v>770</v>
      </c>
      <c r="F162" t="s">
        <v>1283</v>
      </c>
      <c r="G162">
        <v>1887</v>
      </c>
      <c r="H162">
        <v>648</v>
      </c>
      <c r="I162" t="s">
        <v>1382</v>
      </c>
      <c r="J162" s="7" t="s">
        <v>770</v>
      </c>
      <c r="K162" t="s">
        <v>1283</v>
      </c>
      <c r="L162" s="22">
        <v>1887</v>
      </c>
      <c r="M162" s="22">
        <v>390</v>
      </c>
      <c r="N162" t="s">
        <v>1382</v>
      </c>
      <c r="O162" s="7" t="s">
        <v>1382</v>
      </c>
      <c r="P162" t="s">
        <v>1382</v>
      </c>
      <c r="Q162" s="22" t="s">
        <v>1382</v>
      </c>
      <c r="R162" s="22" t="s">
        <v>1382</v>
      </c>
      <c r="S162" s="22" t="s">
        <v>1382</v>
      </c>
      <c r="T162" s="7" t="s">
        <v>1382</v>
      </c>
      <c r="U162" t="s">
        <v>1382</v>
      </c>
      <c r="V162" s="22" t="s">
        <v>1382</v>
      </c>
      <c r="W162" s="22" t="s">
        <v>1382</v>
      </c>
      <c r="X162" t="s">
        <v>1382</v>
      </c>
      <c r="Y162" s="7" t="s">
        <v>1382</v>
      </c>
      <c r="Z162" t="s">
        <v>1382</v>
      </c>
      <c r="AA162" s="22" t="s">
        <v>1382</v>
      </c>
      <c r="AB162" s="22" t="s">
        <v>1382</v>
      </c>
      <c r="AC162" t="s">
        <v>1382</v>
      </c>
      <c r="AD162" s="7" t="s">
        <v>1382</v>
      </c>
      <c r="AE162" t="s">
        <v>1382</v>
      </c>
      <c r="AF162" s="22" t="s">
        <v>1382</v>
      </c>
      <c r="AG162" s="22" t="s">
        <v>1382</v>
      </c>
    </row>
    <row r="163" spans="1:33" x14ac:dyDescent="0.2">
      <c r="A163" t="s">
        <v>1266</v>
      </c>
      <c r="B163" s="28">
        <f t="shared" si="6"/>
        <v>161</v>
      </c>
      <c r="C163" s="1" t="s">
        <v>888</v>
      </c>
      <c r="D163" s="1" t="s">
        <v>1267</v>
      </c>
      <c r="E163" s="6" t="s">
        <v>889</v>
      </c>
      <c r="F163" s="1" t="s">
        <v>1268</v>
      </c>
      <c r="G163">
        <v>2244</v>
      </c>
      <c r="H163">
        <v>736</v>
      </c>
      <c r="I163" t="s">
        <v>1382</v>
      </c>
      <c r="J163" s="7" t="s">
        <v>889</v>
      </c>
      <c r="K163" t="s">
        <v>1268</v>
      </c>
      <c r="L163" s="22">
        <v>2244</v>
      </c>
      <c r="M163" s="22">
        <v>498</v>
      </c>
      <c r="N163" t="s">
        <v>1382</v>
      </c>
      <c r="O163" s="7" t="s">
        <v>1507</v>
      </c>
      <c r="P163" t="s">
        <v>985</v>
      </c>
      <c r="Q163" s="22">
        <v>110</v>
      </c>
      <c r="R163" s="22"/>
      <c r="S163" s="22" t="s">
        <v>1382</v>
      </c>
      <c r="T163" s="7" t="s">
        <v>1382</v>
      </c>
      <c r="U163" t="s">
        <v>1382</v>
      </c>
      <c r="V163" s="22" t="s">
        <v>1382</v>
      </c>
      <c r="W163" s="22" t="s">
        <v>1382</v>
      </c>
      <c r="X163" t="s">
        <v>1382</v>
      </c>
      <c r="Y163" s="7" t="s">
        <v>1382</v>
      </c>
      <c r="Z163" t="s">
        <v>1382</v>
      </c>
      <c r="AA163" s="22" t="s">
        <v>1382</v>
      </c>
      <c r="AB163" s="22" t="s">
        <v>1382</v>
      </c>
      <c r="AC163" t="s">
        <v>1382</v>
      </c>
      <c r="AD163" s="7" t="s">
        <v>1382</v>
      </c>
      <c r="AE163" t="s">
        <v>1382</v>
      </c>
      <c r="AF163" s="22" t="s">
        <v>1382</v>
      </c>
      <c r="AG163" s="22" t="s">
        <v>1382</v>
      </c>
    </row>
    <row r="164" spans="1:33" x14ac:dyDescent="0.2">
      <c r="A164" t="s">
        <v>1275</v>
      </c>
      <c r="B164" s="28">
        <f t="shared" si="6"/>
        <v>162</v>
      </c>
      <c r="C164" s="1" t="s">
        <v>896</v>
      </c>
      <c r="D164" s="1" t="s">
        <v>1274</v>
      </c>
      <c r="E164" s="6" t="s">
        <v>897</v>
      </c>
      <c r="F164" s="1" t="s">
        <v>1273</v>
      </c>
      <c r="G164">
        <v>2600</v>
      </c>
      <c r="H164">
        <v>1218</v>
      </c>
      <c r="I164" t="s">
        <v>1382</v>
      </c>
      <c r="J164" s="7" t="s">
        <v>897</v>
      </c>
      <c r="K164" t="s">
        <v>1272</v>
      </c>
      <c r="L164" s="22">
        <v>2600</v>
      </c>
      <c r="M164" s="22">
        <v>618</v>
      </c>
      <c r="N164" t="s">
        <v>1382</v>
      </c>
      <c r="O164" s="7" t="s">
        <v>1507</v>
      </c>
      <c r="P164" t="s">
        <v>985</v>
      </c>
      <c r="Q164" s="22">
        <v>110</v>
      </c>
      <c r="R164" s="22"/>
      <c r="S164" s="22" t="s">
        <v>1382</v>
      </c>
      <c r="T164" s="7" t="s">
        <v>1382</v>
      </c>
      <c r="U164" t="s">
        <v>1382</v>
      </c>
      <c r="V164" s="22" t="s">
        <v>1382</v>
      </c>
      <c r="W164" s="22" t="s">
        <v>1382</v>
      </c>
      <c r="X164" t="s">
        <v>1382</v>
      </c>
      <c r="Y164" s="7" t="s">
        <v>1382</v>
      </c>
      <c r="Z164" t="s">
        <v>1382</v>
      </c>
      <c r="AA164" s="22" t="s">
        <v>1382</v>
      </c>
      <c r="AB164" s="22" t="s">
        <v>1382</v>
      </c>
      <c r="AC164" t="s">
        <v>1382</v>
      </c>
      <c r="AD164" s="7" t="s">
        <v>1382</v>
      </c>
      <c r="AE164" t="s">
        <v>1382</v>
      </c>
      <c r="AF164" s="22" t="s">
        <v>1382</v>
      </c>
      <c r="AG164" s="22" t="s">
        <v>1382</v>
      </c>
    </row>
    <row r="165" spans="1:33" x14ac:dyDescent="0.2">
      <c r="A165" t="s">
        <v>1269</v>
      </c>
      <c r="B165" s="28">
        <f t="shared" si="6"/>
        <v>163</v>
      </c>
      <c r="C165" s="1" t="s">
        <v>878</v>
      </c>
      <c r="D165" s="1" t="s">
        <v>1270</v>
      </c>
      <c r="E165" s="6" t="s">
        <v>879</v>
      </c>
      <c r="F165" s="1" t="s">
        <v>1271</v>
      </c>
      <c r="G165">
        <v>1887</v>
      </c>
      <c r="H165">
        <v>632</v>
      </c>
      <c r="I165" t="s">
        <v>1382</v>
      </c>
      <c r="J165" s="7" t="s">
        <v>879</v>
      </c>
      <c r="K165" t="s">
        <v>1271</v>
      </c>
      <c r="L165" s="22">
        <v>1887</v>
      </c>
      <c r="M165" s="22">
        <v>311</v>
      </c>
      <c r="N165" t="s">
        <v>1382</v>
      </c>
      <c r="O165" s="7" t="s">
        <v>1382</v>
      </c>
      <c r="P165" t="s">
        <v>1382</v>
      </c>
      <c r="Q165" s="22" t="s">
        <v>1382</v>
      </c>
      <c r="R165" s="22" t="s">
        <v>1382</v>
      </c>
      <c r="S165" s="22" t="s">
        <v>1382</v>
      </c>
      <c r="T165" s="7" t="s">
        <v>1382</v>
      </c>
      <c r="U165" t="s">
        <v>1382</v>
      </c>
      <c r="V165" s="22" t="s">
        <v>1382</v>
      </c>
      <c r="W165" s="22" t="s">
        <v>1382</v>
      </c>
      <c r="X165" t="s">
        <v>1382</v>
      </c>
      <c r="Y165" s="7" t="s">
        <v>1382</v>
      </c>
      <c r="Z165" t="s">
        <v>1382</v>
      </c>
      <c r="AA165" s="22" t="s">
        <v>1382</v>
      </c>
      <c r="AB165" s="22" t="s">
        <v>1382</v>
      </c>
      <c r="AC165" t="s">
        <v>1382</v>
      </c>
      <c r="AD165" s="7" t="s">
        <v>1382</v>
      </c>
      <c r="AE165" t="s">
        <v>1382</v>
      </c>
      <c r="AF165" s="22" t="s">
        <v>1382</v>
      </c>
      <c r="AG165" s="22" t="s">
        <v>1382</v>
      </c>
    </row>
    <row r="166" spans="1:33" x14ac:dyDescent="0.2">
      <c r="A166" t="s">
        <v>1366</v>
      </c>
      <c r="B166" s="28">
        <f t="shared" si="6"/>
        <v>164</v>
      </c>
      <c r="C166" s="1" t="s">
        <v>519</v>
      </c>
      <c r="D166" t="s">
        <v>1366</v>
      </c>
      <c r="E166" s="6" t="s">
        <v>520</v>
      </c>
      <c r="F166" t="s">
        <v>1366</v>
      </c>
      <c r="G166">
        <v>2244</v>
      </c>
      <c r="H166">
        <v>736</v>
      </c>
      <c r="I166" t="s">
        <v>1382</v>
      </c>
      <c r="J166" s="7" t="s">
        <v>520</v>
      </c>
      <c r="K166" t="s">
        <v>1366</v>
      </c>
      <c r="L166" s="22">
        <v>2244</v>
      </c>
      <c r="M166" s="22">
        <v>446</v>
      </c>
      <c r="N166" t="s">
        <v>1382</v>
      </c>
      <c r="O166" s="7" t="s">
        <v>1507</v>
      </c>
      <c r="P166" t="s">
        <v>985</v>
      </c>
      <c r="Q166" s="22">
        <v>110</v>
      </c>
      <c r="R166" s="22"/>
      <c r="S166" s="22" t="s">
        <v>1382</v>
      </c>
      <c r="T166" s="7" t="s">
        <v>1382</v>
      </c>
      <c r="U166" t="s">
        <v>1382</v>
      </c>
      <c r="V166" s="22" t="s">
        <v>1382</v>
      </c>
      <c r="W166" s="22" t="s">
        <v>1382</v>
      </c>
      <c r="X166" t="s">
        <v>1382</v>
      </c>
      <c r="Y166" s="7" t="s">
        <v>1382</v>
      </c>
      <c r="Z166" t="s">
        <v>1382</v>
      </c>
      <c r="AA166" s="22" t="s">
        <v>1382</v>
      </c>
      <c r="AB166" s="22" t="s">
        <v>1382</v>
      </c>
      <c r="AC166" t="s">
        <v>1382</v>
      </c>
      <c r="AD166" s="7" t="s">
        <v>1382</v>
      </c>
      <c r="AE166" t="s">
        <v>1382</v>
      </c>
      <c r="AF166" s="22" t="s">
        <v>1382</v>
      </c>
      <c r="AG166" s="22" t="s">
        <v>1382</v>
      </c>
    </row>
    <row r="167" spans="1:33" x14ac:dyDescent="0.2">
      <c r="A167" t="s">
        <v>1280</v>
      </c>
      <c r="B167" s="28">
        <f t="shared" si="6"/>
        <v>165</v>
      </c>
      <c r="C167" s="1" t="s">
        <v>525</v>
      </c>
      <c r="D167" t="s">
        <v>1280</v>
      </c>
      <c r="E167" s="6" t="s">
        <v>526</v>
      </c>
      <c r="F167" t="s">
        <v>1280</v>
      </c>
      <c r="G167">
        <v>2600</v>
      </c>
      <c r="H167">
        <v>1231</v>
      </c>
      <c r="I167" t="s">
        <v>1382</v>
      </c>
      <c r="J167" s="7" t="s">
        <v>526</v>
      </c>
      <c r="K167" t="s">
        <v>1280</v>
      </c>
      <c r="L167" s="22">
        <v>2600</v>
      </c>
      <c r="M167" s="22">
        <v>546</v>
      </c>
      <c r="N167" t="s">
        <v>1382</v>
      </c>
      <c r="O167" s="7" t="s">
        <v>1507</v>
      </c>
      <c r="P167" t="s">
        <v>985</v>
      </c>
      <c r="Q167" s="22">
        <v>110</v>
      </c>
      <c r="R167" s="22"/>
      <c r="S167" s="22" t="s">
        <v>1382</v>
      </c>
      <c r="T167" s="7" t="s">
        <v>1382</v>
      </c>
      <c r="U167" t="s">
        <v>1382</v>
      </c>
      <c r="V167" s="22" t="s">
        <v>1382</v>
      </c>
      <c r="W167" s="22" t="s">
        <v>1382</v>
      </c>
      <c r="X167" t="s">
        <v>1382</v>
      </c>
      <c r="Y167" s="7" t="s">
        <v>1382</v>
      </c>
      <c r="Z167" t="s">
        <v>1382</v>
      </c>
      <c r="AA167" s="22" t="s">
        <v>1382</v>
      </c>
      <c r="AB167" s="22" t="s">
        <v>1382</v>
      </c>
      <c r="AC167" t="s">
        <v>1382</v>
      </c>
      <c r="AD167" s="7" t="s">
        <v>1382</v>
      </c>
      <c r="AE167" t="s">
        <v>1382</v>
      </c>
      <c r="AF167" s="22" t="s">
        <v>1382</v>
      </c>
      <c r="AG167" s="22" t="s">
        <v>1382</v>
      </c>
    </row>
    <row r="168" spans="1:33" x14ac:dyDescent="0.2">
      <c r="A168" t="s">
        <v>1279</v>
      </c>
      <c r="B168" s="28">
        <f t="shared" si="6"/>
        <v>166</v>
      </c>
      <c r="C168" s="1" t="s">
        <v>513</v>
      </c>
      <c r="D168" t="s">
        <v>1279</v>
      </c>
      <c r="E168" s="6" t="s">
        <v>514</v>
      </c>
      <c r="F168" t="s">
        <v>1279</v>
      </c>
      <c r="G168">
        <v>1887</v>
      </c>
      <c r="H168">
        <v>638</v>
      </c>
      <c r="I168" t="s">
        <v>1382</v>
      </c>
      <c r="J168" s="7" t="s">
        <v>514</v>
      </c>
      <c r="K168" t="s">
        <v>1279</v>
      </c>
      <c r="L168" s="22">
        <v>1887</v>
      </c>
      <c r="M168" s="22">
        <v>383</v>
      </c>
      <c r="N168" t="s">
        <v>1382</v>
      </c>
      <c r="O168" s="7" t="s">
        <v>1382</v>
      </c>
      <c r="P168" t="s">
        <v>1382</v>
      </c>
      <c r="Q168" s="22" t="s">
        <v>1382</v>
      </c>
      <c r="R168" s="22" t="s">
        <v>1382</v>
      </c>
      <c r="S168" s="22" t="s">
        <v>1382</v>
      </c>
      <c r="T168" s="7" t="s">
        <v>1382</v>
      </c>
      <c r="U168" t="s">
        <v>1382</v>
      </c>
      <c r="V168" s="22" t="s">
        <v>1382</v>
      </c>
      <c r="W168" s="22" t="s">
        <v>1382</v>
      </c>
      <c r="X168" t="s">
        <v>1382</v>
      </c>
      <c r="Y168" s="7" t="s">
        <v>1382</v>
      </c>
      <c r="Z168" t="s">
        <v>1382</v>
      </c>
      <c r="AA168" s="22" t="s">
        <v>1382</v>
      </c>
      <c r="AB168" s="22" t="s">
        <v>1382</v>
      </c>
      <c r="AC168" t="s">
        <v>1382</v>
      </c>
      <c r="AD168" s="7" t="s">
        <v>1382</v>
      </c>
      <c r="AE168" t="s">
        <v>1382</v>
      </c>
      <c r="AF168" s="22" t="s">
        <v>1382</v>
      </c>
      <c r="AG168" s="22" t="s">
        <v>1382</v>
      </c>
    </row>
    <row r="169" spans="1:33" x14ac:dyDescent="0.2">
      <c r="A169" t="s">
        <v>1297</v>
      </c>
      <c r="B169" s="28">
        <f t="shared" si="6"/>
        <v>167</v>
      </c>
      <c r="C169" s="1" t="s">
        <v>7</v>
      </c>
      <c r="D169" t="s">
        <v>1297</v>
      </c>
      <c r="E169" s="6" t="s">
        <v>8</v>
      </c>
      <c r="F169" t="s">
        <v>1297</v>
      </c>
      <c r="G169">
        <v>2244</v>
      </c>
      <c r="H169">
        <v>739</v>
      </c>
      <c r="I169" t="s">
        <v>1382</v>
      </c>
      <c r="J169" s="7" t="s">
        <v>8</v>
      </c>
      <c r="K169" t="s">
        <v>1297</v>
      </c>
      <c r="L169" s="22">
        <v>2244</v>
      </c>
      <c r="M169" s="22">
        <v>502</v>
      </c>
      <c r="N169" t="s">
        <v>1382</v>
      </c>
      <c r="O169" s="7" t="s">
        <v>1507</v>
      </c>
      <c r="P169" t="s">
        <v>985</v>
      </c>
      <c r="Q169" s="22">
        <v>110</v>
      </c>
      <c r="R169" s="22"/>
      <c r="S169" s="22" t="s">
        <v>1382</v>
      </c>
      <c r="T169" s="7" t="s">
        <v>1382</v>
      </c>
      <c r="U169" t="s">
        <v>1382</v>
      </c>
      <c r="V169" s="22" t="s">
        <v>1382</v>
      </c>
      <c r="W169" s="22" t="s">
        <v>1382</v>
      </c>
      <c r="X169" t="s">
        <v>1382</v>
      </c>
      <c r="Y169" s="7" t="s">
        <v>1382</v>
      </c>
      <c r="Z169" t="s">
        <v>1382</v>
      </c>
      <c r="AA169" s="22" t="s">
        <v>1382</v>
      </c>
      <c r="AB169" s="22" t="s">
        <v>1382</v>
      </c>
      <c r="AC169" t="s">
        <v>1382</v>
      </c>
      <c r="AD169" s="7" t="s">
        <v>1382</v>
      </c>
      <c r="AE169" t="s">
        <v>1382</v>
      </c>
      <c r="AF169" s="22" t="s">
        <v>1382</v>
      </c>
      <c r="AG169" s="22" t="s">
        <v>1382</v>
      </c>
    </row>
    <row r="170" spans="1:33" x14ac:dyDescent="0.2">
      <c r="A170" t="s">
        <v>1299</v>
      </c>
      <c r="B170" s="28">
        <f t="shared" si="6"/>
        <v>168</v>
      </c>
      <c r="C170" s="1" t="s">
        <v>16</v>
      </c>
      <c r="D170" t="s">
        <v>1299</v>
      </c>
      <c r="E170" s="6" t="s">
        <v>17</v>
      </c>
      <c r="F170" t="s">
        <v>1299</v>
      </c>
      <c r="G170">
        <v>2600</v>
      </c>
      <c r="H170">
        <v>1218</v>
      </c>
      <c r="I170" t="s">
        <v>1382</v>
      </c>
      <c r="J170" s="7" t="s">
        <v>17</v>
      </c>
      <c r="K170" t="s">
        <v>1299</v>
      </c>
      <c r="L170" s="22">
        <v>2600</v>
      </c>
      <c r="M170" s="22">
        <v>619</v>
      </c>
      <c r="N170" t="s">
        <v>1382</v>
      </c>
      <c r="O170" s="7" t="s">
        <v>1507</v>
      </c>
      <c r="P170" t="s">
        <v>985</v>
      </c>
      <c r="Q170" s="22">
        <v>110</v>
      </c>
      <c r="R170" s="22"/>
      <c r="S170" s="22" t="s">
        <v>1382</v>
      </c>
      <c r="T170" s="7" t="s">
        <v>1382</v>
      </c>
      <c r="U170" t="s">
        <v>1382</v>
      </c>
      <c r="V170" s="22" t="s">
        <v>1382</v>
      </c>
      <c r="W170" s="22" t="s">
        <v>1382</v>
      </c>
      <c r="X170" t="s">
        <v>1382</v>
      </c>
      <c r="Y170" s="7" t="s">
        <v>1382</v>
      </c>
      <c r="Z170" t="s">
        <v>1382</v>
      </c>
      <c r="AA170" s="22" t="s">
        <v>1382</v>
      </c>
      <c r="AB170" s="22" t="s">
        <v>1382</v>
      </c>
      <c r="AC170" t="s">
        <v>1382</v>
      </c>
      <c r="AD170" s="7" t="s">
        <v>1382</v>
      </c>
      <c r="AE170" t="s">
        <v>1382</v>
      </c>
      <c r="AF170" s="22" t="s">
        <v>1382</v>
      </c>
      <c r="AG170" s="22" t="s">
        <v>1382</v>
      </c>
    </row>
    <row r="171" spans="1:33" x14ac:dyDescent="0.2">
      <c r="A171" t="s">
        <v>1298</v>
      </c>
      <c r="B171" s="28">
        <f t="shared" si="6"/>
        <v>169</v>
      </c>
      <c r="C171" s="1" t="s">
        <v>0</v>
      </c>
      <c r="D171" t="s">
        <v>1298</v>
      </c>
      <c r="E171" s="6" t="s">
        <v>1</v>
      </c>
      <c r="F171" t="s">
        <v>1298</v>
      </c>
      <c r="G171">
        <v>1887</v>
      </c>
      <c r="H171">
        <v>635</v>
      </c>
      <c r="I171" t="s">
        <v>1382</v>
      </c>
      <c r="J171" s="7" t="s">
        <v>1</v>
      </c>
      <c r="K171" t="s">
        <v>1298</v>
      </c>
      <c r="L171" s="22">
        <v>1887</v>
      </c>
      <c r="M171" s="22">
        <v>310</v>
      </c>
      <c r="N171" t="s">
        <v>1382</v>
      </c>
      <c r="O171" s="7" t="s">
        <v>1382</v>
      </c>
      <c r="P171" t="s">
        <v>1382</v>
      </c>
      <c r="Q171" s="22" t="s">
        <v>1382</v>
      </c>
      <c r="R171" s="22" t="s">
        <v>1382</v>
      </c>
      <c r="S171" s="22" t="s">
        <v>1382</v>
      </c>
      <c r="T171" s="7" t="s">
        <v>1382</v>
      </c>
      <c r="U171" t="s">
        <v>1382</v>
      </c>
      <c r="V171" s="22" t="s">
        <v>1382</v>
      </c>
      <c r="W171" s="22" t="s">
        <v>1382</v>
      </c>
      <c r="X171" t="s">
        <v>1382</v>
      </c>
      <c r="Y171" s="7" t="s">
        <v>1382</v>
      </c>
      <c r="Z171" t="s">
        <v>1382</v>
      </c>
      <c r="AA171" s="22" t="s">
        <v>1382</v>
      </c>
      <c r="AB171" s="22" t="s">
        <v>1382</v>
      </c>
      <c r="AC171" t="s">
        <v>1382</v>
      </c>
      <c r="AD171" s="7" t="s">
        <v>1382</v>
      </c>
      <c r="AE171" t="s">
        <v>1382</v>
      </c>
      <c r="AF171" s="22" t="s">
        <v>1382</v>
      </c>
      <c r="AG171" s="22" t="s">
        <v>1382</v>
      </c>
    </row>
    <row r="172" spans="1:33" x14ac:dyDescent="0.2">
      <c r="A172" t="s">
        <v>1291</v>
      </c>
      <c r="B172" s="28">
        <f t="shared" si="6"/>
        <v>170</v>
      </c>
      <c r="C172" s="1" t="s">
        <v>886</v>
      </c>
      <c r="D172" t="s">
        <v>1291</v>
      </c>
      <c r="E172" s="6" t="s">
        <v>887</v>
      </c>
      <c r="F172" t="s">
        <v>1291</v>
      </c>
      <c r="G172">
        <v>2244</v>
      </c>
      <c r="H172">
        <v>736</v>
      </c>
      <c r="I172" t="s">
        <v>1382</v>
      </c>
      <c r="J172" s="7" t="s">
        <v>887</v>
      </c>
      <c r="K172" t="s">
        <v>1291</v>
      </c>
      <c r="L172" s="22">
        <v>2244</v>
      </c>
      <c r="M172" s="22">
        <v>498</v>
      </c>
      <c r="N172" t="s">
        <v>1382</v>
      </c>
      <c r="O172" s="7" t="s">
        <v>1507</v>
      </c>
      <c r="P172" t="s">
        <v>985</v>
      </c>
      <c r="Q172" s="22">
        <v>110</v>
      </c>
      <c r="R172" s="22"/>
      <c r="S172" s="22" t="s">
        <v>1382</v>
      </c>
      <c r="T172" s="7" t="s">
        <v>1382</v>
      </c>
      <c r="U172" t="s">
        <v>1382</v>
      </c>
      <c r="V172" s="22" t="s">
        <v>1382</v>
      </c>
      <c r="W172" s="22" t="s">
        <v>1382</v>
      </c>
      <c r="X172" t="s">
        <v>1382</v>
      </c>
      <c r="Y172" s="7" t="s">
        <v>1382</v>
      </c>
      <c r="Z172" t="s">
        <v>1382</v>
      </c>
      <c r="AA172" s="22" t="s">
        <v>1382</v>
      </c>
      <c r="AB172" s="22" t="s">
        <v>1382</v>
      </c>
      <c r="AC172" t="s">
        <v>1382</v>
      </c>
      <c r="AD172" s="7" t="s">
        <v>1382</v>
      </c>
      <c r="AE172" t="s">
        <v>1382</v>
      </c>
      <c r="AF172" s="22" t="s">
        <v>1382</v>
      </c>
      <c r="AG172" s="22" t="s">
        <v>1382</v>
      </c>
    </row>
    <row r="173" spans="1:33" x14ac:dyDescent="0.2">
      <c r="A173" t="s">
        <v>1293</v>
      </c>
      <c r="B173" s="28">
        <f t="shared" si="6"/>
        <v>171</v>
      </c>
      <c r="C173" s="1" t="s">
        <v>894</v>
      </c>
      <c r="D173" t="s">
        <v>1293</v>
      </c>
      <c r="E173" s="6" t="s">
        <v>895</v>
      </c>
      <c r="F173" t="s">
        <v>1293</v>
      </c>
      <c r="G173">
        <v>2600</v>
      </c>
      <c r="H173">
        <v>1218</v>
      </c>
      <c r="I173" t="s">
        <v>1382</v>
      </c>
      <c r="J173" s="7" t="s">
        <v>895</v>
      </c>
      <c r="K173" t="s">
        <v>1293</v>
      </c>
      <c r="L173" s="22">
        <v>2600</v>
      </c>
      <c r="M173" s="22">
        <v>618</v>
      </c>
      <c r="N173" t="s">
        <v>1382</v>
      </c>
      <c r="O173" s="7" t="s">
        <v>1507</v>
      </c>
      <c r="P173" t="s">
        <v>985</v>
      </c>
      <c r="Q173" s="22">
        <v>110</v>
      </c>
      <c r="R173" s="22"/>
      <c r="S173" s="22" t="s">
        <v>1382</v>
      </c>
      <c r="T173" s="7" t="s">
        <v>1382</v>
      </c>
      <c r="U173" t="s">
        <v>1382</v>
      </c>
      <c r="V173" s="22" t="s">
        <v>1382</v>
      </c>
      <c r="W173" s="22" t="s">
        <v>1382</v>
      </c>
      <c r="X173" t="s">
        <v>1382</v>
      </c>
      <c r="Y173" s="7" t="s">
        <v>1382</v>
      </c>
      <c r="Z173" t="s">
        <v>1382</v>
      </c>
      <c r="AA173" s="22" t="s">
        <v>1382</v>
      </c>
      <c r="AB173" s="22" t="s">
        <v>1382</v>
      </c>
      <c r="AC173" t="s">
        <v>1382</v>
      </c>
      <c r="AD173" s="7" t="s">
        <v>1382</v>
      </c>
      <c r="AE173" t="s">
        <v>1382</v>
      </c>
      <c r="AF173" s="22" t="s">
        <v>1382</v>
      </c>
      <c r="AG173" s="22" t="s">
        <v>1382</v>
      </c>
    </row>
    <row r="174" spans="1:33" x14ac:dyDescent="0.2">
      <c r="A174" t="s">
        <v>1292</v>
      </c>
      <c r="B174" s="28">
        <f t="shared" si="6"/>
        <v>172</v>
      </c>
      <c r="C174" s="1" t="s">
        <v>884</v>
      </c>
      <c r="D174" t="s">
        <v>1292</v>
      </c>
      <c r="E174" s="6" t="s">
        <v>885</v>
      </c>
      <c r="F174" t="s">
        <v>1292</v>
      </c>
      <c r="G174">
        <v>1887</v>
      </c>
      <c r="H174">
        <v>632</v>
      </c>
      <c r="I174" t="s">
        <v>1382</v>
      </c>
      <c r="J174" s="7" t="s">
        <v>885</v>
      </c>
      <c r="K174" t="s">
        <v>1292</v>
      </c>
      <c r="L174" s="22">
        <v>1887</v>
      </c>
      <c r="M174" s="22">
        <v>311</v>
      </c>
      <c r="N174" t="s">
        <v>1382</v>
      </c>
      <c r="O174" s="7" t="s">
        <v>1382</v>
      </c>
      <c r="P174" t="s">
        <v>1382</v>
      </c>
      <c r="Q174" s="22" t="s">
        <v>1382</v>
      </c>
      <c r="R174" s="22" t="s">
        <v>1382</v>
      </c>
      <c r="S174" s="22" t="s">
        <v>1382</v>
      </c>
      <c r="T174" s="7" t="s">
        <v>1382</v>
      </c>
      <c r="U174" t="s">
        <v>1382</v>
      </c>
      <c r="V174" s="22" t="s">
        <v>1382</v>
      </c>
      <c r="W174" s="22" t="s">
        <v>1382</v>
      </c>
      <c r="X174" t="s">
        <v>1382</v>
      </c>
      <c r="Y174" s="7" t="s">
        <v>1382</v>
      </c>
      <c r="Z174" t="s">
        <v>1382</v>
      </c>
      <c r="AA174" s="22" t="s">
        <v>1382</v>
      </c>
      <c r="AB174" s="22" t="s">
        <v>1382</v>
      </c>
      <c r="AC174" t="s">
        <v>1382</v>
      </c>
      <c r="AD174" s="7" t="s">
        <v>1382</v>
      </c>
      <c r="AE174" t="s">
        <v>1382</v>
      </c>
      <c r="AF174" s="22" t="s">
        <v>1382</v>
      </c>
      <c r="AG174" s="22" t="s">
        <v>1382</v>
      </c>
    </row>
    <row r="175" spans="1:33" x14ac:dyDescent="0.2">
      <c r="A175" t="s">
        <v>1325</v>
      </c>
      <c r="B175" s="28">
        <f t="shared" si="6"/>
        <v>173</v>
      </c>
      <c r="C175" s="1" t="s">
        <v>12</v>
      </c>
      <c r="D175" t="s">
        <v>1325</v>
      </c>
      <c r="E175" s="6" t="s">
        <v>13</v>
      </c>
      <c r="F175" t="s">
        <v>1325</v>
      </c>
      <c r="G175">
        <v>2244</v>
      </c>
      <c r="H175">
        <v>739</v>
      </c>
      <c r="I175" t="s">
        <v>1382</v>
      </c>
      <c r="J175" s="7" t="s">
        <v>13</v>
      </c>
      <c r="K175" t="s">
        <v>1325</v>
      </c>
      <c r="L175" s="22">
        <v>2244</v>
      </c>
      <c r="M175" s="22">
        <v>502</v>
      </c>
      <c r="N175" t="s">
        <v>1382</v>
      </c>
      <c r="O175" s="7" t="s">
        <v>1507</v>
      </c>
      <c r="P175" t="s">
        <v>985</v>
      </c>
      <c r="Q175" s="22">
        <v>110</v>
      </c>
      <c r="R175" s="22"/>
      <c r="S175" s="22" t="s">
        <v>1382</v>
      </c>
      <c r="T175" s="7" t="s">
        <v>1382</v>
      </c>
      <c r="U175" t="s">
        <v>1382</v>
      </c>
      <c r="V175" s="22" t="s">
        <v>1382</v>
      </c>
      <c r="W175" s="22" t="s">
        <v>1382</v>
      </c>
      <c r="X175" t="s">
        <v>1382</v>
      </c>
      <c r="Y175" s="7" t="s">
        <v>1382</v>
      </c>
      <c r="Z175" t="s">
        <v>1382</v>
      </c>
      <c r="AA175" s="22" t="s">
        <v>1382</v>
      </c>
      <c r="AB175" s="22" t="s">
        <v>1382</v>
      </c>
      <c r="AC175" t="s">
        <v>1382</v>
      </c>
      <c r="AD175" s="7" t="s">
        <v>1382</v>
      </c>
      <c r="AE175" t="s">
        <v>1382</v>
      </c>
      <c r="AF175" s="22" t="s">
        <v>1382</v>
      </c>
      <c r="AG175" s="22" t="s">
        <v>1382</v>
      </c>
    </row>
    <row r="176" spans="1:33" x14ac:dyDescent="0.2">
      <c r="A176" t="s">
        <v>1327</v>
      </c>
      <c r="B176" s="28">
        <f t="shared" si="6"/>
        <v>174</v>
      </c>
      <c r="C176" s="1" t="s">
        <v>27</v>
      </c>
      <c r="D176" t="s">
        <v>1327</v>
      </c>
      <c r="E176" s="6" t="s">
        <v>25</v>
      </c>
      <c r="F176" t="s">
        <v>1327</v>
      </c>
      <c r="G176">
        <v>2600</v>
      </c>
      <c r="H176">
        <v>1218</v>
      </c>
      <c r="I176" t="s">
        <v>1382</v>
      </c>
      <c r="J176" s="7" t="s">
        <v>25</v>
      </c>
      <c r="K176" t="s">
        <v>1327</v>
      </c>
      <c r="L176" s="22">
        <v>2600</v>
      </c>
      <c r="M176" s="22">
        <v>619</v>
      </c>
      <c r="N176" t="s">
        <v>1382</v>
      </c>
      <c r="O176" s="7" t="s">
        <v>1507</v>
      </c>
      <c r="P176" t="s">
        <v>985</v>
      </c>
      <c r="Q176" s="22">
        <v>110</v>
      </c>
      <c r="R176" s="22"/>
      <c r="S176" s="22" t="s">
        <v>1382</v>
      </c>
      <c r="T176" s="7" t="s">
        <v>1382</v>
      </c>
      <c r="U176" t="s">
        <v>1382</v>
      </c>
      <c r="V176" s="22" t="s">
        <v>1382</v>
      </c>
      <c r="W176" s="22" t="s">
        <v>1382</v>
      </c>
      <c r="X176" t="s">
        <v>1382</v>
      </c>
      <c r="Y176" s="7" t="s">
        <v>1382</v>
      </c>
      <c r="Z176" t="s">
        <v>1382</v>
      </c>
      <c r="AA176" s="22" t="s">
        <v>1382</v>
      </c>
      <c r="AB176" s="22" t="s">
        <v>1382</v>
      </c>
      <c r="AC176" t="s">
        <v>1382</v>
      </c>
      <c r="AD176" s="7" t="s">
        <v>1382</v>
      </c>
      <c r="AE176" t="s">
        <v>1382</v>
      </c>
      <c r="AF176" s="22" t="s">
        <v>1382</v>
      </c>
      <c r="AG176" s="22" t="s">
        <v>1382</v>
      </c>
    </row>
    <row r="177" spans="1:33" x14ac:dyDescent="0.2">
      <c r="A177" t="s">
        <v>1326</v>
      </c>
      <c r="B177" s="28">
        <f t="shared" si="6"/>
        <v>175</v>
      </c>
      <c r="C177" s="1" t="s">
        <v>5</v>
      </c>
      <c r="D177" t="s">
        <v>1326</v>
      </c>
      <c r="E177" s="6" t="s">
        <v>6</v>
      </c>
      <c r="F177" t="s">
        <v>1326</v>
      </c>
      <c r="G177">
        <v>1887</v>
      </c>
      <c r="H177">
        <v>635</v>
      </c>
      <c r="I177" t="s">
        <v>1382</v>
      </c>
      <c r="J177" s="7" t="s">
        <v>6</v>
      </c>
      <c r="K177" t="s">
        <v>1326</v>
      </c>
      <c r="L177" s="22">
        <v>1887</v>
      </c>
      <c r="M177" s="22">
        <v>310</v>
      </c>
      <c r="N177" t="s">
        <v>1382</v>
      </c>
      <c r="O177" s="7" t="s">
        <v>1382</v>
      </c>
      <c r="P177" t="s">
        <v>1382</v>
      </c>
      <c r="Q177" s="22" t="s">
        <v>1382</v>
      </c>
      <c r="R177" s="22" t="s">
        <v>1382</v>
      </c>
      <c r="S177" s="22" t="s">
        <v>1382</v>
      </c>
      <c r="T177" s="7" t="s">
        <v>1382</v>
      </c>
      <c r="U177" t="s">
        <v>1382</v>
      </c>
      <c r="V177" s="22" t="s">
        <v>1382</v>
      </c>
      <c r="W177" s="22" t="s">
        <v>1382</v>
      </c>
      <c r="X177" t="s">
        <v>1382</v>
      </c>
      <c r="Y177" s="7" t="s">
        <v>1382</v>
      </c>
      <c r="Z177" t="s">
        <v>1382</v>
      </c>
      <c r="AA177" s="22" t="s">
        <v>1382</v>
      </c>
      <c r="AB177" s="22" t="s">
        <v>1382</v>
      </c>
      <c r="AC177" t="s">
        <v>1382</v>
      </c>
      <c r="AD177" s="7" t="s">
        <v>1382</v>
      </c>
      <c r="AE177" t="s">
        <v>1382</v>
      </c>
      <c r="AF177" s="22" t="s">
        <v>1382</v>
      </c>
      <c r="AG177" s="22" t="s">
        <v>1382</v>
      </c>
    </row>
    <row r="178" spans="1:33" x14ac:dyDescent="0.2">
      <c r="A178" t="s">
        <v>1284</v>
      </c>
      <c r="B178" s="28">
        <f t="shared" si="6"/>
        <v>176</v>
      </c>
      <c r="C178" s="1" t="s">
        <v>527</v>
      </c>
      <c r="D178" s="1" t="s">
        <v>528</v>
      </c>
      <c r="E178" s="6" t="s">
        <v>529</v>
      </c>
      <c r="F178" s="1" t="s">
        <v>530</v>
      </c>
      <c r="G178">
        <v>1950</v>
      </c>
      <c r="H178">
        <v>1231</v>
      </c>
      <c r="I178" t="s">
        <v>1382</v>
      </c>
      <c r="J178" s="7" t="s">
        <v>529</v>
      </c>
      <c r="K178" t="s">
        <v>530</v>
      </c>
      <c r="L178" s="22">
        <v>1950</v>
      </c>
      <c r="M178" s="22">
        <v>546</v>
      </c>
      <c r="N178" t="s">
        <v>1382</v>
      </c>
      <c r="O178" s="7" t="s">
        <v>1507</v>
      </c>
      <c r="P178" t="s">
        <v>985</v>
      </c>
      <c r="Q178" s="22">
        <v>110</v>
      </c>
      <c r="R178" s="22"/>
      <c r="S178" s="22" t="s">
        <v>1382</v>
      </c>
      <c r="T178" s="7" t="s">
        <v>1382</v>
      </c>
      <c r="U178" t="s">
        <v>1382</v>
      </c>
      <c r="V178" s="22" t="s">
        <v>1382</v>
      </c>
      <c r="W178" s="22" t="s">
        <v>1382</v>
      </c>
      <c r="X178" t="s">
        <v>1382</v>
      </c>
      <c r="Y178" s="7" t="s">
        <v>1382</v>
      </c>
      <c r="Z178" t="s">
        <v>1382</v>
      </c>
      <c r="AA178" s="22" t="s">
        <v>1382</v>
      </c>
      <c r="AB178" s="22" t="s">
        <v>1382</v>
      </c>
      <c r="AC178" t="s">
        <v>1382</v>
      </c>
      <c r="AD178" s="7" t="s">
        <v>1382</v>
      </c>
      <c r="AE178" t="s">
        <v>1382</v>
      </c>
      <c r="AF178" s="22" t="s">
        <v>1382</v>
      </c>
      <c r="AG178" s="22" t="s">
        <v>1382</v>
      </c>
    </row>
    <row r="179" spans="1:33" x14ac:dyDescent="0.2">
      <c r="A179" s="3" t="s">
        <v>1053</v>
      </c>
      <c r="B179" s="28">
        <f t="shared" si="6"/>
        <v>177</v>
      </c>
      <c r="C179" s="1" t="s">
        <v>14</v>
      </c>
      <c r="D179" s="2" t="s">
        <v>1054</v>
      </c>
      <c r="E179" s="6" t="s">
        <v>15</v>
      </c>
      <c r="F179" s="2" t="s">
        <v>1055</v>
      </c>
      <c r="G179">
        <v>2244</v>
      </c>
      <c r="H179">
        <v>739</v>
      </c>
      <c r="I179" t="s">
        <v>1382</v>
      </c>
      <c r="J179" s="7" t="s">
        <v>15</v>
      </c>
      <c r="K179" s="3" t="s">
        <v>1055</v>
      </c>
      <c r="L179" s="22">
        <v>2244</v>
      </c>
      <c r="M179" s="22">
        <v>502</v>
      </c>
      <c r="N179" t="s">
        <v>1382</v>
      </c>
      <c r="O179" s="7" t="s">
        <v>1507</v>
      </c>
      <c r="P179" t="s">
        <v>985</v>
      </c>
      <c r="Q179" s="22">
        <v>110</v>
      </c>
      <c r="R179" s="22"/>
      <c r="S179" s="22" t="s">
        <v>1382</v>
      </c>
      <c r="T179" s="7" t="s">
        <v>1382</v>
      </c>
      <c r="U179" t="s">
        <v>1382</v>
      </c>
      <c r="V179" s="22" t="s">
        <v>1382</v>
      </c>
      <c r="W179" s="22" t="s">
        <v>1382</v>
      </c>
      <c r="X179" t="s">
        <v>1382</v>
      </c>
      <c r="Y179" s="7" t="s">
        <v>1382</v>
      </c>
      <c r="Z179" t="s">
        <v>1382</v>
      </c>
      <c r="AA179" s="22" t="s">
        <v>1382</v>
      </c>
      <c r="AB179" s="22" t="s">
        <v>1382</v>
      </c>
      <c r="AC179" t="s">
        <v>1382</v>
      </c>
      <c r="AD179" s="7" t="s">
        <v>1382</v>
      </c>
      <c r="AE179" t="s">
        <v>1382</v>
      </c>
      <c r="AF179" s="22" t="s">
        <v>1382</v>
      </c>
      <c r="AG179" s="22" t="s">
        <v>1382</v>
      </c>
    </row>
    <row r="180" spans="1:33" x14ac:dyDescent="0.2">
      <c r="A180" s="3" t="s">
        <v>1059</v>
      </c>
      <c r="B180" s="28">
        <f t="shared" si="6"/>
        <v>178</v>
      </c>
      <c r="C180" s="1" t="s">
        <v>28</v>
      </c>
      <c r="D180" s="2" t="s">
        <v>1060</v>
      </c>
      <c r="E180" s="6" t="s">
        <v>29</v>
      </c>
      <c r="F180" s="2" t="s">
        <v>1061</v>
      </c>
      <c r="G180">
        <v>2600</v>
      </c>
      <c r="H180">
        <v>1218</v>
      </c>
      <c r="I180" t="s">
        <v>1382</v>
      </c>
      <c r="J180" s="7" t="s">
        <v>29</v>
      </c>
      <c r="K180" s="3" t="s">
        <v>1061</v>
      </c>
      <c r="L180" s="22">
        <v>2600</v>
      </c>
      <c r="M180" s="22">
        <v>619</v>
      </c>
      <c r="N180" t="s">
        <v>1382</v>
      </c>
      <c r="O180" s="7" t="s">
        <v>1507</v>
      </c>
      <c r="P180" t="s">
        <v>985</v>
      </c>
      <c r="Q180" s="22">
        <v>110</v>
      </c>
      <c r="R180" s="22"/>
      <c r="S180" s="22" t="s">
        <v>1382</v>
      </c>
      <c r="T180" s="7" t="s">
        <v>1382</v>
      </c>
      <c r="U180" t="s">
        <v>1382</v>
      </c>
      <c r="V180" s="22" t="s">
        <v>1382</v>
      </c>
      <c r="W180" s="22" t="s">
        <v>1382</v>
      </c>
      <c r="X180" t="s">
        <v>1382</v>
      </c>
      <c r="Y180" s="7" t="s">
        <v>1382</v>
      </c>
      <c r="Z180" t="s">
        <v>1382</v>
      </c>
      <c r="AA180" s="22" t="s">
        <v>1382</v>
      </c>
      <c r="AB180" s="22" t="s">
        <v>1382</v>
      </c>
      <c r="AC180" t="s">
        <v>1382</v>
      </c>
      <c r="AD180" s="7" t="s">
        <v>1382</v>
      </c>
      <c r="AE180" t="s">
        <v>1382</v>
      </c>
      <c r="AF180" s="22" t="s">
        <v>1382</v>
      </c>
      <c r="AG180" s="22" t="s">
        <v>1382</v>
      </c>
    </row>
    <row r="181" spans="1:33" x14ac:dyDescent="0.2">
      <c r="A181" s="3" t="s">
        <v>1058</v>
      </c>
      <c r="B181" s="28">
        <f t="shared" si="6"/>
        <v>179</v>
      </c>
      <c r="C181" s="1" t="s">
        <v>981</v>
      </c>
      <c r="D181" s="2" t="s">
        <v>1056</v>
      </c>
      <c r="E181" s="6" t="s">
        <v>982</v>
      </c>
      <c r="F181" s="2" t="s">
        <v>1057</v>
      </c>
      <c r="G181">
        <v>1887</v>
      </c>
      <c r="H181">
        <v>635</v>
      </c>
      <c r="I181" t="s">
        <v>1382</v>
      </c>
      <c r="J181" s="7" t="s">
        <v>982</v>
      </c>
      <c r="K181" s="3" t="s">
        <v>1057</v>
      </c>
      <c r="L181" s="22">
        <v>1887</v>
      </c>
      <c r="M181" s="22">
        <v>310</v>
      </c>
      <c r="N181" t="s">
        <v>1382</v>
      </c>
      <c r="O181" s="7" t="s">
        <v>1382</v>
      </c>
      <c r="P181" t="s">
        <v>1382</v>
      </c>
      <c r="Q181" s="22" t="s">
        <v>1382</v>
      </c>
      <c r="R181" s="22" t="s">
        <v>1382</v>
      </c>
      <c r="S181" s="22" t="s">
        <v>1382</v>
      </c>
      <c r="T181" s="7" t="s">
        <v>1382</v>
      </c>
      <c r="U181" t="s">
        <v>1382</v>
      </c>
      <c r="V181" s="22" t="s">
        <v>1382</v>
      </c>
      <c r="W181" s="22" t="s">
        <v>1382</v>
      </c>
      <c r="X181" t="s">
        <v>1382</v>
      </c>
      <c r="Y181" s="7" t="s">
        <v>1382</v>
      </c>
      <c r="Z181" t="s">
        <v>1382</v>
      </c>
      <c r="AA181" s="22" t="s">
        <v>1382</v>
      </c>
      <c r="AB181" s="22" t="s">
        <v>1382</v>
      </c>
      <c r="AC181" t="s">
        <v>1382</v>
      </c>
      <c r="AD181" s="7" t="s">
        <v>1382</v>
      </c>
      <c r="AE181" t="s">
        <v>1382</v>
      </c>
      <c r="AF181" s="22" t="s">
        <v>1382</v>
      </c>
      <c r="AG181" s="22" t="s">
        <v>1382</v>
      </c>
    </row>
    <row r="182" spans="1:33" x14ac:dyDescent="0.2">
      <c r="A182" t="s">
        <v>1285</v>
      </c>
      <c r="B182" s="28">
        <f t="shared" si="6"/>
        <v>180</v>
      </c>
      <c r="C182" s="1" t="s">
        <v>975</v>
      </c>
      <c r="D182" t="s">
        <v>1285</v>
      </c>
      <c r="E182" s="6" t="s">
        <v>976</v>
      </c>
      <c r="F182" t="s">
        <v>1285</v>
      </c>
      <c r="G182">
        <v>2244</v>
      </c>
      <c r="H182">
        <v>747</v>
      </c>
      <c r="I182" t="s">
        <v>1382</v>
      </c>
      <c r="J182" s="7" t="s">
        <v>976</v>
      </c>
      <c r="K182" t="s">
        <v>1285</v>
      </c>
      <c r="L182" s="22">
        <v>2244</v>
      </c>
      <c r="M182" s="22">
        <v>452</v>
      </c>
      <c r="N182" t="s">
        <v>1382</v>
      </c>
      <c r="O182" s="7" t="s">
        <v>1507</v>
      </c>
      <c r="P182" t="s">
        <v>985</v>
      </c>
      <c r="Q182" s="22">
        <v>110</v>
      </c>
      <c r="R182" s="22"/>
      <c r="S182" s="22" t="s">
        <v>1382</v>
      </c>
      <c r="T182" s="7" t="s">
        <v>1382</v>
      </c>
      <c r="U182" t="s">
        <v>1382</v>
      </c>
      <c r="V182" s="22" t="s">
        <v>1382</v>
      </c>
      <c r="W182" s="22" t="s">
        <v>1382</v>
      </c>
      <c r="X182" t="s">
        <v>1382</v>
      </c>
      <c r="Y182" s="7" t="s">
        <v>1382</v>
      </c>
      <c r="Z182" t="s">
        <v>1382</v>
      </c>
      <c r="AA182" s="22" t="s">
        <v>1382</v>
      </c>
      <c r="AB182" s="22" t="s">
        <v>1382</v>
      </c>
      <c r="AC182" t="s">
        <v>1382</v>
      </c>
      <c r="AD182" s="7" t="s">
        <v>1382</v>
      </c>
      <c r="AE182" t="s">
        <v>1382</v>
      </c>
      <c r="AF182" s="22" t="s">
        <v>1382</v>
      </c>
      <c r="AG182" s="22" t="s">
        <v>1382</v>
      </c>
    </row>
    <row r="183" spans="1:33" x14ac:dyDescent="0.2">
      <c r="A183" t="s">
        <v>1287</v>
      </c>
      <c r="B183" s="28">
        <f t="shared" si="6"/>
        <v>181</v>
      </c>
      <c r="C183" s="1" t="s">
        <v>979</v>
      </c>
      <c r="D183" t="s">
        <v>1287</v>
      </c>
      <c r="E183" s="6" t="s">
        <v>980</v>
      </c>
      <c r="F183" t="s">
        <v>1287</v>
      </c>
      <c r="G183">
        <v>2600</v>
      </c>
      <c r="H183">
        <v>1234</v>
      </c>
      <c r="I183" t="s">
        <v>1382</v>
      </c>
      <c r="J183" s="7" t="s">
        <v>980</v>
      </c>
      <c r="K183" t="s">
        <v>1287</v>
      </c>
      <c r="L183" s="22">
        <v>2600</v>
      </c>
      <c r="M183" s="22">
        <v>662</v>
      </c>
      <c r="N183" t="s">
        <v>1382</v>
      </c>
      <c r="O183" s="7" t="s">
        <v>1507</v>
      </c>
      <c r="P183" t="s">
        <v>985</v>
      </c>
      <c r="Q183" s="22">
        <v>110</v>
      </c>
      <c r="R183" s="22"/>
      <c r="S183" s="22" t="s">
        <v>1382</v>
      </c>
      <c r="T183" s="7" t="s">
        <v>1382</v>
      </c>
      <c r="U183" t="s">
        <v>1382</v>
      </c>
      <c r="V183" s="22" t="s">
        <v>1382</v>
      </c>
      <c r="W183" s="22" t="s">
        <v>1382</v>
      </c>
      <c r="X183" t="s">
        <v>1382</v>
      </c>
      <c r="Y183" s="7" t="s">
        <v>1382</v>
      </c>
      <c r="Z183" t="s">
        <v>1382</v>
      </c>
      <c r="AA183" s="22" t="s">
        <v>1382</v>
      </c>
      <c r="AB183" s="22" t="s">
        <v>1382</v>
      </c>
      <c r="AC183" t="s">
        <v>1382</v>
      </c>
      <c r="AD183" s="7" t="s">
        <v>1382</v>
      </c>
      <c r="AE183" t="s">
        <v>1382</v>
      </c>
      <c r="AF183" s="22" t="s">
        <v>1382</v>
      </c>
      <c r="AG183" s="22" t="s">
        <v>1382</v>
      </c>
    </row>
    <row r="184" spans="1:33" x14ac:dyDescent="0.2">
      <c r="A184" t="s">
        <v>1286</v>
      </c>
      <c r="B184" s="28">
        <f t="shared" si="6"/>
        <v>182</v>
      </c>
      <c r="C184" s="1" t="s">
        <v>971</v>
      </c>
      <c r="D184" t="s">
        <v>1286</v>
      </c>
      <c r="E184" s="6" t="s">
        <v>972</v>
      </c>
      <c r="F184" t="s">
        <v>1286</v>
      </c>
      <c r="G184">
        <v>1887</v>
      </c>
      <c r="H184">
        <v>640</v>
      </c>
      <c r="I184" t="s">
        <v>1382</v>
      </c>
      <c r="J184" s="7" t="s">
        <v>972</v>
      </c>
      <c r="K184" t="s">
        <v>1286</v>
      </c>
      <c r="L184" s="22">
        <v>1887</v>
      </c>
      <c r="M184" s="22">
        <v>383</v>
      </c>
      <c r="N184" t="s">
        <v>1382</v>
      </c>
      <c r="O184" s="7" t="s">
        <v>1382</v>
      </c>
      <c r="P184" t="s">
        <v>1382</v>
      </c>
      <c r="Q184" s="22" t="s">
        <v>1382</v>
      </c>
      <c r="R184" s="22" t="s">
        <v>1382</v>
      </c>
      <c r="S184" s="22" t="s">
        <v>1382</v>
      </c>
      <c r="T184" s="7" t="s">
        <v>1382</v>
      </c>
      <c r="U184" t="s">
        <v>1382</v>
      </c>
      <c r="V184" s="22" t="s">
        <v>1382</v>
      </c>
      <c r="W184" s="22" t="s">
        <v>1382</v>
      </c>
      <c r="X184" t="s">
        <v>1382</v>
      </c>
      <c r="Y184" s="7" t="s">
        <v>1382</v>
      </c>
      <c r="Z184" t="s">
        <v>1382</v>
      </c>
      <c r="AA184" s="22" t="s">
        <v>1382</v>
      </c>
      <c r="AB184" s="22" t="s">
        <v>1382</v>
      </c>
      <c r="AC184" t="s">
        <v>1382</v>
      </c>
      <c r="AD184" s="7" t="s">
        <v>1382</v>
      </c>
      <c r="AE184" t="s">
        <v>1382</v>
      </c>
      <c r="AF184" s="22" t="s">
        <v>1382</v>
      </c>
      <c r="AG184" s="22" t="s">
        <v>1382</v>
      </c>
    </row>
    <row r="185" spans="1:33" x14ac:dyDescent="0.2">
      <c r="A185" t="s">
        <v>1324</v>
      </c>
      <c r="B185" s="28">
        <f t="shared" si="6"/>
        <v>183</v>
      </c>
      <c r="C185" t="s">
        <v>726</v>
      </c>
      <c r="D185" t="s">
        <v>1324</v>
      </c>
      <c r="E185" s="7" t="s">
        <v>727</v>
      </c>
      <c r="F185" t="s">
        <v>1324</v>
      </c>
      <c r="G185">
        <v>2244</v>
      </c>
      <c r="H185">
        <v>739</v>
      </c>
      <c r="I185" t="s">
        <v>1382</v>
      </c>
      <c r="J185" s="7" t="s">
        <v>727</v>
      </c>
      <c r="K185" t="s">
        <v>1324</v>
      </c>
      <c r="L185" s="22">
        <v>2244</v>
      </c>
      <c r="M185" s="22">
        <v>421</v>
      </c>
      <c r="N185" t="s">
        <v>1382</v>
      </c>
      <c r="O185" s="7" t="s">
        <v>1507</v>
      </c>
      <c r="P185" t="s">
        <v>985</v>
      </c>
      <c r="Q185" s="22">
        <v>110</v>
      </c>
      <c r="R185" s="22"/>
      <c r="S185" s="22" t="s">
        <v>1382</v>
      </c>
      <c r="T185" s="7" t="s">
        <v>1382</v>
      </c>
      <c r="U185" t="s">
        <v>1382</v>
      </c>
      <c r="V185" s="22" t="s">
        <v>1382</v>
      </c>
      <c r="W185" s="22" t="s">
        <v>1382</v>
      </c>
      <c r="X185" t="s">
        <v>1382</v>
      </c>
      <c r="Y185" s="7" t="s">
        <v>1382</v>
      </c>
      <c r="Z185" t="s">
        <v>1382</v>
      </c>
      <c r="AA185" s="22" t="s">
        <v>1382</v>
      </c>
      <c r="AB185" s="22" t="s">
        <v>1382</v>
      </c>
      <c r="AC185" t="s">
        <v>1382</v>
      </c>
      <c r="AD185" s="7" t="s">
        <v>1382</v>
      </c>
      <c r="AE185" t="s">
        <v>1382</v>
      </c>
      <c r="AF185" s="22" t="s">
        <v>1382</v>
      </c>
      <c r="AG185" s="22" t="s">
        <v>1382</v>
      </c>
    </row>
    <row r="186" spans="1:33" x14ac:dyDescent="0.2">
      <c r="A186" t="s">
        <v>1323</v>
      </c>
      <c r="B186" s="28">
        <f t="shared" si="6"/>
        <v>184</v>
      </c>
      <c r="C186" s="1" t="s">
        <v>736</v>
      </c>
      <c r="D186" s="1" t="s">
        <v>737</v>
      </c>
      <c r="E186" s="6" t="s">
        <v>738</v>
      </c>
      <c r="F186" t="s">
        <v>1323</v>
      </c>
      <c r="G186">
        <v>2600</v>
      </c>
      <c r="H186">
        <v>1246</v>
      </c>
      <c r="I186" t="s">
        <v>1382</v>
      </c>
      <c r="J186" s="7" t="s">
        <v>738</v>
      </c>
      <c r="K186" t="s">
        <v>1323</v>
      </c>
      <c r="L186" s="22">
        <v>2600</v>
      </c>
      <c r="M186" s="22">
        <v>495</v>
      </c>
      <c r="N186" t="s">
        <v>1382</v>
      </c>
      <c r="O186" s="7" t="s">
        <v>1507</v>
      </c>
      <c r="P186" t="s">
        <v>985</v>
      </c>
      <c r="Q186" s="22">
        <v>110</v>
      </c>
      <c r="R186" s="22"/>
      <c r="S186" s="22" t="s">
        <v>1382</v>
      </c>
      <c r="T186" s="7" t="s">
        <v>1382</v>
      </c>
      <c r="U186" t="s">
        <v>1382</v>
      </c>
      <c r="V186" s="22" t="s">
        <v>1382</v>
      </c>
      <c r="W186" s="22" t="s">
        <v>1382</v>
      </c>
      <c r="X186" t="s">
        <v>1382</v>
      </c>
      <c r="Y186" s="7" t="s">
        <v>1382</v>
      </c>
      <c r="Z186" t="s">
        <v>1382</v>
      </c>
      <c r="AA186" s="22" t="s">
        <v>1382</v>
      </c>
      <c r="AB186" s="22" t="s">
        <v>1382</v>
      </c>
      <c r="AC186" t="s">
        <v>1382</v>
      </c>
      <c r="AD186" s="7" t="s">
        <v>1382</v>
      </c>
      <c r="AE186" t="s">
        <v>1382</v>
      </c>
      <c r="AF186" s="22" t="s">
        <v>1382</v>
      </c>
      <c r="AG186" s="22" t="s">
        <v>1382</v>
      </c>
    </row>
    <row r="187" spans="1:33" x14ac:dyDescent="0.2">
      <c r="A187" t="s">
        <v>1322</v>
      </c>
      <c r="B187" s="28">
        <f t="shared" si="6"/>
        <v>185</v>
      </c>
      <c r="C187" s="1" t="s">
        <v>721</v>
      </c>
      <c r="D187" s="1" t="s">
        <v>722</v>
      </c>
      <c r="E187" s="6" t="s">
        <v>723</v>
      </c>
      <c r="F187" t="s">
        <v>1322</v>
      </c>
      <c r="G187">
        <v>1887</v>
      </c>
      <c r="H187">
        <v>678</v>
      </c>
      <c r="I187" t="s">
        <v>1382</v>
      </c>
      <c r="J187" s="7" t="s">
        <v>723</v>
      </c>
      <c r="K187" t="s">
        <v>1322</v>
      </c>
      <c r="L187" s="22">
        <v>1887</v>
      </c>
      <c r="M187" s="22">
        <v>292</v>
      </c>
      <c r="N187" t="s">
        <v>1382</v>
      </c>
      <c r="O187" s="7" t="s">
        <v>1382</v>
      </c>
      <c r="P187" t="s">
        <v>1382</v>
      </c>
      <c r="Q187" s="22" t="s">
        <v>1382</v>
      </c>
      <c r="R187" s="22" t="s">
        <v>1382</v>
      </c>
      <c r="S187" s="22" t="s">
        <v>1382</v>
      </c>
      <c r="T187" s="7" t="s">
        <v>1382</v>
      </c>
      <c r="U187" t="s">
        <v>1382</v>
      </c>
      <c r="V187" s="22" t="s">
        <v>1382</v>
      </c>
      <c r="W187" s="22" t="s">
        <v>1382</v>
      </c>
      <c r="X187" t="s">
        <v>1382</v>
      </c>
      <c r="Y187" s="7" t="s">
        <v>1382</v>
      </c>
      <c r="Z187" t="s">
        <v>1382</v>
      </c>
      <c r="AA187" s="22" t="s">
        <v>1382</v>
      </c>
      <c r="AB187" s="22" t="s">
        <v>1382</v>
      </c>
      <c r="AC187" t="s">
        <v>1382</v>
      </c>
      <c r="AD187" s="7" t="s">
        <v>1382</v>
      </c>
      <c r="AE187" t="s">
        <v>1382</v>
      </c>
      <c r="AF187" s="22" t="s">
        <v>1382</v>
      </c>
      <c r="AG187" s="22" t="s">
        <v>1382</v>
      </c>
    </row>
    <row r="188" spans="1:33" x14ac:dyDescent="0.2">
      <c r="A188" t="s">
        <v>1321</v>
      </c>
      <c r="B188" s="28">
        <f t="shared" si="6"/>
        <v>186</v>
      </c>
      <c r="C188" s="1" t="s">
        <v>56</v>
      </c>
      <c r="D188" s="1" t="s">
        <v>57</v>
      </c>
      <c r="E188" s="6" t="s">
        <v>58</v>
      </c>
      <c r="F188" s="1" t="s">
        <v>55</v>
      </c>
      <c r="G188">
        <v>1887</v>
      </c>
      <c r="H188">
        <v>625</v>
      </c>
      <c r="I188" t="s">
        <v>1382</v>
      </c>
      <c r="J188" s="7" t="s">
        <v>58</v>
      </c>
      <c r="K188" t="s">
        <v>55</v>
      </c>
      <c r="L188" s="22">
        <v>1887</v>
      </c>
      <c r="M188" s="22">
        <v>390</v>
      </c>
      <c r="N188" t="s">
        <v>1382</v>
      </c>
      <c r="O188" s="7" t="s">
        <v>1382</v>
      </c>
      <c r="P188" t="s">
        <v>1382</v>
      </c>
      <c r="Q188" s="22" t="s">
        <v>1382</v>
      </c>
      <c r="R188" s="22" t="s">
        <v>1382</v>
      </c>
      <c r="S188" s="22" t="s">
        <v>1382</v>
      </c>
      <c r="T188" s="7" t="s">
        <v>1382</v>
      </c>
      <c r="U188" t="s">
        <v>1382</v>
      </c>
      <c r="V188" s="22" t="s">
        <v>1382</v>
      </c>
      <c r="W188" s="22" t="s">
        <v>1382</v>
      </c>
      <c r="X188" t="s">
        <v>1382</v>
      </c>
      <c r="Y188" s="7" t="s">
        <v>1382</v>
      </c>
      <c r="Z188" t="s">
        <v>1382</v>
      </c>
      <c r="AA188" s="22" t="s">
        <v>1382</v>
      </c>
      <c r="AB188" s="22" t="s">
        <v>1382</v>
      </c>
      <c r="AC188" t="s">
        <v>1382</v>
      </c>
      <c r="AD188" s="7" t="s">
        <v>1382</v>
      </c>
      <c r="AE188" t="s">
        <v>1382</v>
      </c>
      <c r="AF188" s="22" t="s">
        <v>1382</v>
      </c>
      <c r="AG188" s="22" t="s">
        <v>1382</v>
      </c>
    </row>
    <row r="189" spans="1:33" x14ac:dyDescent="0.2">
      <c r="A189" t="s">
        <v>1288</v>
      </c>
      <c r="B189" s="28">
        <f t="shared" si="6"/>
        <v>187</v>
      </c>
      <c r="C189" s="1" t="s">
        <v>515</v>
      </c>
      <c r="D189" t="s">
        <v>1288</v>
      </c>
      <c r="E189" s="6" t="s">
        <v>516</v>
      </c>
      <c r="F189" t="s">
        <v>1288</v>
      </c>
      <c r="G189">
        <v>2244</v>
      </c>
      <c r="H189">
        <v>745</v>
      </c>
      <c r="I189" t="s">
        <v>1382</v>
      </c>
      <c r="J189" s="7" t="s">
        <v>516</v>
      </c>
      <c r="K189" t="s">
        <v>1288</v>
      </c>
      <c r="L189" s="22">
        <v>2244</v>
      </c>
      <c r="M189" s="22">
        <v>446</v>
      </c>
      <c r="N189" t="s">
        <v>1382</v>
      </c>
      <c r="O189" s="7" t="s">
        <v>1507</v>
      </c>
      <c r="P189" t="s">
        <v>985</v>
      </c>
      <c r="Q189" s="22">
        <v>110</v>
      </c>
      <c r="R189" s="22"/>
      <c r="S189" s="22" t="s">
        <v>1382</v>
      </c>
      <c r="T189" s="7" t="s">
        <v>1382</v>
      </c>
      <c r="U189" t="s">
        <v>1382</v>
      </c>
      <c r="V189" s="22" t="s">
        <v>1382</v>
      </c>
      <c r="W189" s="22" t="s">
        <v>1382</v>
      </c>
      <c r="X189" t="s">
        <v>1382</v>
      </c>
      <c r="Y189" s="7" t="s">
        <v>1382</v>
      </c>
      <c r="Z189" t="s">
        <v>1382</v>
      </c>
      <c r="AA189" s="22" t="s">
        <v>1382</v>
      </c>
      <c r="AB189" s="22" t="s">
        <v>1382</v>
      </c>
      <c r="AC189" t="s">
        <v>1382</v>
      </c>
      <c r="AD189" s="7" t="s">
        <v>1382</v>
      </c>
      <c r="AE189" t="s">
        <v>1382</v>
      </c>
      <c r="AF189" s="22" t="s">
        <v>1382</v>
      </c>
      <c r="AG189" s="22" t="s">
        <v>1382</v>
      </c>
    </row>
    <row r="190" spans="1:33" x14ac:dyDescent="0.2">
      <c r="A190" t="s">
        <v>1290</v>
      </c>
      <c r="B190" s="28">
        <f t="shared" si="6"/>
        <v>188</v>
      </c>
      <c r="C190" s="1" t="s">
        <v>521</v>
      </c>
      <c r="D190" t="s">
        <v>1290</v>
      </c>
      <c r="E190" s="6" t="s">
        <v>522</v>
      </c>
      <c r="F190" t="s">
        <v>1290</v>
      </c>
      <c r="G190">
        <v>2600</v>
      </c>
      <c r="H190">
        <v>1231</v>
      </c>
      <c r="I190" t="s">
        <v>1382</v>
      </c>
      <c r="J190" s="7" t="s">
        <v>522</v>
      </c>
      <c r="K190" t="s">
        <v>1290</v>
      </c>
      <c r="L190" s="22">
        <v>2600</v>
      </c>
      <c r="M190" s="22">
        <v>546</v>
      </c>
      <c r="N190" t="s">
        <v>1382</v>
      </c>
      <c r="O190" s="7" t="s">
        <v>1507</v>
      </c>
      <c r="P190" t="s">
        <v>985</v>
      </c>
      <c r="Q190" s="22">
        <v>110</v>
      </c>
      <c r="R190" s="22"/>
      <c r="S190" s="22" t="s">
        <v>1382</v>
      </c>
      <c r="T190" s="7" t="s">
        <v>1382</v>
      </c>
      <c r="U190" t="s">
        <v>1382</v>
      </c>
      <c r="V190" s="22" t="s">
        <v>1382</v>
      </c>
      <c r="W190" s="22" t="s">
        <v>1382</v>
      </c>
      <c r="X190" t="s">
        <v>1382</v>
      </c>
      <c r="Y190" s="7" t="s">
        <v>1382</v>
      </c>
      <c r="Z190" t="s">
        <v>1382</v>
      </c>
      <c r="AA190" s="22" t="s">
        <v>1382</v>
      </c>
      <c r="AB190" s="22" t="s">
        <v>1382</v>
      </c>
      <c r="AC190" t="s">
        <v>1382</v>
      </c>
      <c r="AD190" s="7" t="s">
        <v>1382</v>
      </c>
      <c r="AE190" t="s">
        <v>1382</v>
      </c>
      <c r="AF190" s="22" t="s">
        <v>1382</v>
      </c>
      <c r="AG190" s="22" t="s">
        <v>1382</v>
      </c>
    </row>
    <row r="191" spans="1:33" x14ac:dyDescent="0.2">
      <c r="A191" t="s">
        <v>1289</v>
      </c>
      <c r="B191" s="28">
        <f t="shared" si="6"/>
        <v>189</v>
      </c>
      <c r="C191" s="1" t="s">
        <v>507</v>
      </c>
      <c r="D191" t="s">
        <v>1289</v>
      </c>
      <c r="E191" s="6" t="s">
        <v>508</v>
      </c>
      <c r="F191" t="s">
        <v>1289</v>
      </c>
      <c r="G191">
        <v>1887</v>
      </c>
      <c r="H191">
        <v>638</v>
      </c>
      <c r="I191" t="s">
        <v>1382</v>
      </c>
      <c r="J191" s="7" t="s">
        <v>508</v>
      </c>
      <c r="K191" t="s">
        <v>1289</v>
      </c>
      <c r="L191" s="22">
        <v>1887</v>
      </c>
      <c r="M191" s="22">
        <v>383</v>
      </c>
      <c r="N191" t="s">
        <v>1382</v>
      </c>
      <c r="O191" s="7" t="s">
        <v>1382</v>
      </c>
      <c r="P191" t="s">
        <v>1382</v>
      </c>
      <c r="Q191" s="22" t="s">
        <v>1382</v>
      </c>
      <c r="R191" s="22" t="s">
        <v>1382</v>
      </c>
      <c r="S191" s="22" t="s">
        <v>1382</v>
      </c>
      <c r="T191" s="7" t="s">
        <v>1382</v>
      </c>
      <c r="U191" t="s">
        <v>1382</v>
      </c>
      <c r="V191" s="22" t="s">
        <v>1382</v>
      </c>
      <c r="W191" s="22" t="s">
        <v>1382</v>
      </c>
      <c r="X191" t="s">
        <v>1382</v>
      </c>
      <c r="Y191" s="7" t="s">
        <v>1382</v>
      </c>
      <c r="Z191" t="s">
        <v>1382</v>
      </c>
      <c r="AA191" s="22" t="s">
        <v>1382</v>
      </c>
      <c r="AB191" s="22" t="s">
        <v>1382</v>
      </c>
      <c r="AC191" t="s">
        <v>1382</v>
      </c>
      <c r="AD191" s="7" t="s">
        <v>1382</v>
      </c>
      <c r="AE191" t="s">
        <v>1382</v>
      </c>
      <c r="AF191" s="22" t="s">
        <v>1382</v>
      </c>
      <c r="AG191" s="22" t="s">
        <v>1382</v>
      </c>
    </row>
    <row r="192" spans="1:33" x14ac:dyDescent="0.2">
      <c r="A192" t="s">
        <v>1337</v>
      </c>
      <c r="B192" s="28">
        <f t="shared" si="6"/>
        <v>190</v>
      </c>
      <c r="C192" s="1" t="s">
        <v>156</v>
      </c>
      <c r="D192" s="1" t="s">
        <v>157</v>
      </c>
      <c r="E192" s="6" t="s">
        <v>158</v>
      </c>
      <c r="F192" s="1" t="s">
        <v>159</v>
      </c>
      <c r="G192">
        <v>349</v>
      </c>
      <c r="H192">
        <v>111</v>
      </c>
      <c r="I192" t="s">
        <v>1382</v>
      </c>
      <c r="J192" s="7" t="s">
        <v>158</v>
      </c>
      <c r="K192" t="s">
        <v>159</v>
      </c>
      <c r="L192" s="22">
        <v>349</v>
      </c>
      <c r="M192" s="22">
        <v>91</v>
      </c>
      <c r="N192" t="s">
        <v>1382</v>
      </c>
      <c r="O192" s="7" t="s">
        <v>1382</v>
      </c>
      <c r="P192" t="s">
        <v>1382</v>
      </c>
      <c r="Q192" s="22" t="s">
        <v>1382</v>
      </c>
      <c r="R192" s="22" t="s">
        <v>1382</v>
      </c>
      <c r="S192" s="22" t="s">
        <v>1382</v>
      </c>
      <c r="T192" s="7" t="s">
        <v>1382</v>
      </c>
      <c r="U192" t="s">
        <v>1382</v>
      </c>
      <c r="V192" s="22" t="s">
        <v>1382</v>
      </c>
      <c r="W192" s="22" t="s">
        <v>1382</v>
      </c>
      <c r="X192" t="s">
        <v>1382</v>
      </c>
      <c r="Y192" s="7" t="s">
        <v>1382</v>
      </c>
      <c r="Z192" t="s">
        <v>1382</v>
      </c>
      <c r="AA192" s="22" t="s">
        <v>1382</v>
      </c>
      <c r="AB192" s="22" t="s">
        <v>1382</v>
      </c>
      <c r="AC192" t="s">
        <v>1382</v>
      </c>
      <c r="AD192" s="7" t="s">
        <v>1382</v>
      </c>
      <c r="AE192" t="s">
        <v>1382</v>
      </c>
      <c r="AF192" s="22" t="s">
        <v>1382</v>
      </c>
      <c r="AG192" s="22" t="s">
        <v>1382</v>
      </c>
    </row>
    <row r="193" spans="1:33" x14ac:dyDescent="0.2">
      <c r="A193" t="s">
        <v>1294</v>
      </c>
      <c r="B193" s="28">
        <f t="shared" si="6"/>
        <v>191</v>
      </c>
      <c r="C193" s="1" t="s">
        <v>517</v>
      </c>
      <c r="D193" t="s">
        <v>1294</v>
      </c>
      <c r="E193" s="6" t="s">
        <v>518</v>
      </c>
      <c r="F193" t="s">
        <v>1294</v>
      </c>
      <c r="G193">
        <v>2244</v>
      </c>
      <c r="H193">
        <v>745</v>
      </c>
      <c r="I193" t="s">
        <v>1382</v>
      </c>
      <c r="J193" s="7" t="s">
        <v>518</v>
      </c>
      <c r="K193" t="s">
        <v>1294</v>
      </c>
      <c r="L193" s="22">
        <v>2244</v>
      </c>
      <c r="M193" s="22">
        <v>446</v>
      </c>
      <c r="N193" t="s">
        <v>1382</v>
      </c>
      <c r="O193" s="7" t="s">
        <v>1507</v>
      </c>
      <c r="P193" t="s">
        <v>985</v>
      </c>
      <c r="Q193" s="22">
        <v>110</v>
      </c>
      <c r="R193" s="22"/>
      <c r="S193" s="22" t="s">
        <v>1382</v>
      </c>
      <c r="T193" s="7" t="s">
        <v>1382</v>
      </c>
      <c r="U193" t="s">
        <v>1382</v>
      </c>
      <c r="V193" s="22" t="s">
        <v>1382</v>
      </c>
      <c r="W193" s="22" t="s">
        <v>1382</v>
      </c>
      <c r="X193" t="s">
        <v>1382</v>
      </c>
      <c r="Y193" s="7" t="s">
        <v>1382</v>
      </c>
      <c r="Z193" t="s">
        <v>1382</v>
      </c>
      <c r="AA193" s="22" t="s">
        <v>1382</v>
      </c>
      <c r="AB193" s="22" t="s">
        <v>1382</v>
      </c>
      <c r="AC193" t="s">
        <v>1382</v>
      </c>
      <c r="AD193" s="7" t="s">
        <v>1382</v>
      </c>
      <c r="AE193" t="s">
        <v>1382</v>
      </c>
      <c r="AF193" s="22" t="s">
        <v>1382</v>
      </c>
      <c r="AG193" s="22" t="s">
        <v>1382</v>
      </c>
    </row>
    <row r="194" spans="1:33" x14ac:dyDescent="0.2">
      <c r="A194" t="s">
        <v>1296</v>
      </c>
      <c r="B194" s="28">
        <f t="shared" si="6"/>
        <v>192</v>
      </c>
      <c r="C194" s="1" t="s">
        <v>523</v>
      </c>
      <c r="D194" t="s">
        <v>1296</v>
      </c>
      <c r="E194" s="6" t="s">
        <v>524</v>
      </c>
      <c r="F194" t="s">
        <v>1296</v>
      </c>
      <c r="G194">
        <v>2600</v>
      </c>
      <c r="H194">
        <v>1231</v>
      </c>
      <c r="I194" t="s">
        <v>1382</v>
      </c>
      <c r="J194" s="7" t="s">
        <v>524</v>
      </c>
      <c r="K194" t="s">
        <v>1296</v>
      </c>
      <c r="L194" s="22">
        <v>2600</v>
      </c>
      <c r="M194" s="22">
        <v>546</v>
      </c>
      <c r="N194" t="s">
        <v>1382</v>
      </c>
      <c r="O194" s="7" t="s">
        <v>1507</v>
      </c>
      <c r="P194" t="s">
        <v>985</v>
      </c>
      <c r="Q194" s="22">
        <v>110</v>
      </c>
      <c r="R194" s="22"/>
      <c r="S194" s="22" t="s">
        <v>1382</v>
      </c>
      <c r="T194" s="7" t="s">
        <v>1382</v>
      </c>
      <c r="U194" t="s">
        <v>1382</v>
      </c>
      <c r="V194" s="22" t="s">
        <v>1382</v>
      </c>
      <c r="W194" s="22" t="s">
        <v>1382</v>
      </c>
      <c r="X194" t="s">
        <v>1382</v>
      </c>
      <c r="Y194" s="7" t="s">
        <v>1382</v>
      </c>
      <c r="Z194" t="s">
        <v>1382</v>
      </c>
      <c r="AA194" s="22" t="s">
        <v>1382</v>
      </c>
      <c r="AB194" s="22" t="s">
        <v>1382</v>
      </c>
      <c r="AC194" t="s">
        <v>1382</v>
      </c>
      <c r="AD194" s="7" t="s">
        <v>1382</v>
      </c>
      <c r="AE194" t="s">
        <v>1382</v>
      </c>
      <c r="AF194" s="22" t="s">
        <v>1382</v>
      </c>
      <c r="AG194" s="22" t="s">
        <v>1382</v>
      </c>
    </row>
    <row r="195" spans="1:33" x14ac:dyDescent="0.2">
      <c r="A195" t="s">
        <v>1295</v>
      </c>
      <c r="B195" s="28">
        <f t="shared" si="6"/>
        <v>193</v>
      </c>
      <c r="C195" s="1" t="s">
        <v>511</v>
      </c>
      <c r="D195" t="s">
        <v>1295</v>
      </c>
      <c r="E195" s="6" t="s">
        <v>512</v>
      </c>
      <c r="F195" t="s">
        <v>1295</v>
      </c>
      <c r="G195">
        <v>1887</v>
      </c>
      <c r="H195">
        <v>638</v>
      </c>
      <c r="I195" t="s">
        <v>1382</v>
      </c>
      <c r="J195" s="7" t="s">
        <v>512</v>
      </c>
      <c r="K195" t="s">
        <v>1295</v>
      </c>
      <c r="L195" s="22">
        <v>1887</v>
      </c>
      <c r="M195" s="22">
        <v>383</v>
      </c>
      <c r="N195" t="s">
        <v>1382</v>
      </c>
      <c r="O195" s="7" t="s">
        <v>1382</v>
      </c>
      <c r="P195" t="s">
        <v>1382</v>
      </c>
      <c r="Q195" s="22" t="s">
        <v>1382</v>
      </c>
      <c r="R195" s="22" t="s">
        <v>1382</v>
      </c>
      <c r="S195" s="22" t="s">
        <v>1382</v>
      </c>
      <c r="T195" s="7" t="s">
        <v>1382</v>
      </c>
      <c r="U195" t="s">
        <v>1382</v>
      </c>
      <c r="V195" s="22" t="s">
        <v>1382</v>
      </c>
      <c r="W195" s="22" t="s">
        <v>1382</v>
      </c>
      <c r="X195" t="s">
        <v>1382</v>
      </c>
      <c r="Y195" s="7" t="s">
        <v>1382</v>
      </c>
      <c r="Z195" t="s">
        <v>1382</v>
      </c>
      <c r="AA195" s="22" t="s">
        <v>1382</v>
      </c>
      <c r="AB195" s="22" t="s">
        <v>1382</v>
      </c>
      <c r="AC195" t="s">
        <v>1382</v>
      </c>
      <c r="AD195" s="7" t="s">
        <v>1382</v>
      </c>
      <c r="AE195" t="s">
        <v>1382</v>
      </c>
      <c r="AF195" s="22" t="s">
        <v>1382</v>
      </c>
      <c r="AG195" s="22" t="s">
        <v>1382</v>
      </c>
    </row>
    <row r="196" spans="1:33" x14ac:dyDescent="0.2">
      <c r="A196" t="s">
        <v>1300</v>
      </c>
      <c r="B196" s="28">
        <f t="shared" si="6"/>
        <v>194</v>
      </c>
      <c r="C196" s="1" t="s">
        <v>773</v>
      </c>
      <c r="D196" t="s">
        <v>1300</v>
      </c>
      <c r="E196" s="6" t="s">
        <v>774</v>
      </c>
      <c r="F196" t="s">
        <v>1300</v>
      </c>
      <c r="G196">
        <v>2244</v>
      </c>
      <c r="H196">
        <v>1122</v>
      </c>
      <c r="I196" t="s">
        <v>1382</v>
      </c>
      <c r="J196" s="7" t="s">
        <v>774</v>
      </c>
      <c r="K196" t="s">
        <v>1300</v>
      </c>
      <c r="L196" s="22">
        <v>2244</v>
      </c>
      <c r="M196" s="22">
        <v>541</v>
      </c>
      <c r="N196" t="s">
        <v>1382</v>
      </c>
      <c r="O196" s="7" t="s">
        <v>1507</v>
      </c>
      <c r="P196" t="s">
        <v>985</v>
      </c>
      <c r="Q196" s="22">
        <v>110</v>
      </c>
      <c r="R196" s="22"/>
      <c r="S196" s="22" t="s">
        <v>1382</v>
      </c>
      <c r="T196" s="7" t="s">
        <v>1382</v>
      </c>
      <c r="U196" t="s">
        <v>1382</v>
      </c>
      <c r="V196" s="22" t="s">
        <v>1382</v>
      </c>
      <c r="W196" s="22" t="s">
        <v>1382</v>
      </c>
      <c r="X196" t="s">
        <v>1382</v>
      </c>
      <c r="Y196" s="7" t="s">
        <v>1382</v>
      </c>
      <c r="Z196" t="s">
        <v>1382</v>
      </c>
      <c r="AA196" s="22" t="s">
        <v>1382</v>
      </c>
      <c r="AB196" s="22" t="s">
        <v>1382</v>
      </c>
      <c r="AC196" t="s">
        <v>1382</v>
      </c>
      <c r="AD196" s="7" t="s">
        <v>1382</v>
      </c>
      <c r="AE196" t="s">
        <v>1382</v>
      </c>
      <c r="AF196" s="22" t="s">
        <v>1382</v>
      </c>
      <c r="AG196" s="22" t="s">
        <v>1382</v>
      </c>
    </row>
    <row r="197" spans="1:33" x14ac:dyDescent="0.2">
      <c r="A197" t="s">
        <v>1332</v>
      </c>
      <c r="B197" s="28">
        <f t="shared" si="6"/>
        <v>195</v>
      </c>
      <c r="C197" s="1" t="s">
        <v>779</v>
      </c>
      <c r="D197" t="s">
        <v>1302</v>
      </c>
      <c r="E197" s="6" t="s">
        <v>780</v>
      </c>
      <c r="F197" t="s">
        <v>1302</v>
      </c>
      <c r="G197">
        <v>2600</v>
      </c>
      <c r="H197">
        <v>1241</v>
      </c>
      <c r="I197" t="s">
        <v>1382</v>
      </c>
      <c r="J197" s="7" t="s">
        <v>780</v>
      </c>
      <c r="K197" t="s">
        <v>1302</v>
      </c>
      <c r="L197" s="22">
        <v>2600</v>
      </c>
      <c r="M197" s="22">
        <v>665</v>
      </c>
      <c r="N197" t="s">
        <v>1382</v>
      </c>
      <c r="O197" s="7" t="s">
        <v>1507</v>
      </c>
      <c r="P197" t="s">
        <v>985</v>
      </c>
      <c r="Q197" s="22">
        <v>110</v>
      </c>
      <c r="R197" s="22"/>
      <c r="S197" s="22" t="s">
        <v>1382</v>
      </c>
      <c r="T197" s="7" t="s">
        <v>1382</v>
      </c>
      <c r="U197" t="s">
        <v>1382</v>
      </c>
      <c r="V197" s="22" t="s">
        <v>1382</v>
      </c>
      <c r="W197" s="22" t="s">
        <v>1382</v>
      </c>
      <c r="X197" t="s">
        <v>1382</v>
      </c>
      <c r="Y197" s="7" t="s">
        <v>1382</v>
      </c>
      <c r="Z197" t="s">
        <v>1382</v>
      </c>
      <c r="AA197" s="22" t="s">
        <v>1382</v>
      </c>
      <c r="AB197" s="22" t="s">
        <v>1382</v>
      </c>
      <c r="AC197" t="s">
        <v>1382</v>
      </c>
      <c r="AD197" s="7" t="s">
        <v>1382</v>
      </c>
      <c r="AE197" t="s">
        <v>1382</v>
      </c>
      <c r="AF197" s="22" t="s">
        <v>1382</v>
      </c>
      <c r="AG197" s="22" t="s">
        <v>1382</v>
      </c>
    </row>
    <row r="198" spans="1:33" x14ac:dyDescent="0.2">
      <c r="A198" t="s">
        <v>1301</v>
      </c>
      <c r="B198" s="28">
        <f t="shared" si="6"/>
        <v>196</v>
      </c>
      <c r="C198" s="1" t="s">
        <v>765</v>
      </c>
      <c r="D198" t="s">
        <v>1301</v>
      </c>
      <c r="E198" s="6" t="s">
        <v>766</v>
      </c>
      <c r="F198" t="s">
        <v>1301</v>
      </c>
      <c r="G198">
        <v>1887</v>
      </c>
      <c r="H198">
        <v>648</v>
      </c>
      <c r="I198" t="s">
        <v>1382</v>
      </c>
      <c r="J198" s="7" t="s">
        <v>766</v>
      </c>
      <c r="K198" t="s">
        <v>1301</v>
      </c>
      <c r="L198" s="22">
        <v>1887</v>
      </c>
      <c r="M198" s="22">
        <v>390</v>
      </c>
      <c r="N198" t="s">
        <v>1382</v>
      </c>
      <c r="O198" s="7" t="s">
        <v>1382</v>
      </c>
      <c r="P198" t="s">
        <v>1382</v>
      </c>
      <c r="Q198" s="22" t="s">
        <v>1382</v>
      </c>
      <c r="R198" s="22" t="s">
        <v>1382</v>
      </c>
      <c r="S198" s="22" t="s">
        <v>1382</v>
      </c>
      <c r="T198" s="7" t="s">
        <v>1382</v>
      </c>
      <c r="U198" t="s">
        <v>1382</v>
      </c>
      <c r="V198" s="22" t="s">
        <v>1382</v>
      </c>
      <c r="W198" s="22" t="s">
        <v>1382</v>
      </c>
      <c r="X198" t="s">
        <v>1382</v>
      </c>
      <c r="Y198" s="7" t="s">
        <v>1382</v>
      </c>
      <c r="Z198" t="s">
        <v>1382</v>
      </c>
      <c r="AA198" s="22" t="s">
        <v>1382</v>
      </c>
      <c r="AB198" s="22" t="s">
        <v>1382</v>
      </c>
      <c r="AC198" t="s">
        <v>1382</v>
      </c>
      <c r="AD198" s="7" t="s">
        <v>1382</v>
      </c>
      <c r="AE198" t="s">
        <v>1382</v>
      </c>
      <c r="AF198" s="22" t="s">
        <v>1382</v>
      </c>
      <c r="AG198" s="22" t="s">
        <v>1382</v>
      </c>
    </row>
    <row r="199" spans="1:33" x14ac:dyDescent="0.2">
      <c r="A199" t="s">
        <v>1303</v>
      </c>
      <c r="B199" s="28">
        <f t="shared" si="6"/>
        <v>197</v>
      </c>
      <c r="C199" s="1" t="s">
        <v>559</v>
      </c>
      <c r="D199" s="1" t="s">
        <v>560</v>
      </c>
      <c r="E199" s="6" t="s">
        <v>561</v>
      </c>
      <c r="F199" s="1" t="s">
        <v>562</v>
      </c>
      <c r="G199">
        <v>2244</v>
      </c>
      <c r="H199">
        <v>765</v>
      </c>
      <c r="I199" t="s">
        <v>1382</v>
      </c>
      <c r="J199" s="7" t="s">
        <v>561</v>
      </c>
      <c r="K199" t="s">
        <v>562</v>
      </c>
      <c r="L199" s="22">
        <v>2244</v>
      </c>
      <c r="M199" s="22">
        <v>419</v>
      </c>
      <c r="N199" t="s">
        <v>1382</v>
      </c>
      <c r="O199" s="7" t="s">
        <v>1507</v>
      </c>
      <c r="P199" t="s">
        <v>985</v>
      </c>
      <c r="Q199" s="22">
        <v>110</v>
      </c>
      <c r="R199" s="22"/>
      <c r="S199" s="22" t="s">
        <v>1382</v>
      </c>
      <c r="T199" s="7" t="s">
        <v>1382</v>
      </c>
      <c r="U199" t="s">
        <v>1382</v>
      </c>
      <c r="V199" s="22" t="s">
        <v>1382</v>
      </c>
      <c r="W199" s="22" t="s">
        <v>1382</v>
      </c>
      <c r="X199" t="s">
        <v>1382</v>
      </c>
      <c r="Y199" s="7" t="s">
        <v>1382</v>
      </c>
      <c r="Z199" t="s">
        <v>1382</v>
      </c>
      <c r="AA199" s="22" t="s">
        <v>1382</v>
      </c>
      <c r="AB199" s="22" t="s">
        <v>1382</v>
      </c>
      <c r="AC199" t="s">
        <v>1382</v>
      </c>
      <c r="AD199" s="7" t="s">
        <v>1382</v>
      </c>
      <c r="AE199" t="s">
        <v>1382</v>
      </c>
      <c r="AF199" s="22" t="s">
        <v>1382</v>
      </c>
      <c r="AG199" s="22" t="s">
        <v>1382</v>
      </c>
    </row>
    <row r="200" spans="1:33" x14ac:dyDescent="0.2">
      <c r="A200" t="s">
        <v>1304</v>
      </c>
      <c r="B200" s="28">
        <f t="shared" si="6"/>
        <v>198</v>
      </c>
      <c r="C200" s="1" t="s">
        <v>567</v>
      </c>
      <c r="D200" s="1" t="s">
        <v>568</v>
      </c>
      <c r="E200" s="6" t="s">
        <v>569</v>
      </c>
      <c r="F200" s="1" t="s">
        <v>570</v>
      </c>
      <c r="G200">
        <v>2600</v>
      </c>
      <c r="H200">
        <v>1249</v>
      </c>
      <c r="I200" t="s">
        <v>1382</v>
      </c>
      <c r="J200" s="7" t="s">
        <v>569</v>
      </c>
      <c r="K200" t="s">
        <v>570</v>
      </c>
      <c r="L200" s="22">
        <v>2600</v>
      </c>
      <c r="M200" s="22">
        <v>493</v>
      </c>
      <c r="N200" t="s">
        <v>1382</v>
      </c>
      <c r="O200" s="7" t="s">
        <v>1507</v>
      </c>
      <c r="P200" t="s">
        <v>985</v>
      </c>
      <c r="Q200" s="22">
        <v>110</v>
      </c>
      <c r="R200" s="22"/>
      <c r="S200" s="22" t="s">
        <v>1382</v>
      </c>
      <c r="T200" s="7" t="s">
        <v>1382</v>
      </c>
      <c r="U200" t="s">
        <v>1382</v>
      </c>
      <c r="V200" s="22" t="s">
        <v>1382</v>
      </c>
      <c r="W200" s="22" t="s">
        <v>1382</v>
      </c>
      <c r="X200" t="s">
        <v>1382</v>
      </c>
      <c r="Y200" s="7" t="s">
        <v>1382</v>
      </c>
      <c r="Z200" t="s">
        <v>1382</v>
      </c>
      <c r="AA200" s="22" t="s">
        <v>1382</v>
      </c>
      <c r="AB200" s="22" t="s">
        <v>1382</v>
      </c>
      <c r="AC200" t="s">
        <v>1382</v>
      </c>
      <c r="AD200" s="7" t="s">
        <v>1382</v>
      </c>
      <c r="AE200" t="s">
        <v>1382</v>
      </c>
      <c r="AF200" s="22" t="s">
        <v>1382</v>
      </c>
      <c r="AG200" s="22" t="s">
        <v>1382</v>
      </c>
    </row>
    <row r="201" spans="1:33" x14ac:dyDescent="0.2">
      <c r="A201" t="s">
        <v>1480</v>
      </c>
      <c r="B201" s="28">
        <f t="shared" ref="B201:B264" si="7">B200+1</f>
        <v>199</v>
      </c>
      <c r="C201" s="1" t="s">
        <v>551</v>
      </c>
      <c r="D201" s="1" t="s">
        <v>552</v>
      </c>
      <c r="E201" s="6" t="s">
        <v>553</v>
      </c>
      <c r="F201" s="1" t="s">
        <v>554</v>
      </c>
      <c r="G201">
        <v>2244</v>
      </c>
      <c r="H201">
        <v>654</v>
      </c>
      <c r="I201" t="s">
        <v>1382</v>
      </c>
      <c r="J201" s="7" t="s">
        <v>553</v>
      </c>
      <c r="K201" t="s">
        <v>554</v>
      </c>
      <c r="L201" s="22">
        <v>2244</v>
      </c>
      <c r="M201" s="22">
        <v>301</v>
      </c>
      <c r="N201" t="s">
        <v>1382</v>
      </c>
      <c r="O201" s="7" t="s">
        <v>1382</v>
      </c>
      <c r="P201" t="s">
        <v>1382</v>
      </c>
      <c r="Q201" s="22" t="s">
        <v>1382</v>
      </c>
      <c r="R201" s="22" t="s">
        <v>1382</v>
      </c>
      <c r="S201" s="22" t="s">
        <v>1382</v>
      </c>
      <c r="T201" s="7" t="s">
        <v>1382</v>
      </c>
      <c r="U201" t="s">
        <v>1382</v>
      </c>
      <c r="V201" s="22" t="s">
        <v>1382</v>
      </c>
      <c r="W201" s="22" t="s">
        <v>1382</v>
      </c>
      <c r="X201" t="s">
        <v>1382</v>
      </c>
      <c r="Y201" s="7" t="s">
        <v>1382</v>
      </c>
      <c r="Z201" t="s">
        <v>1382</v>
      </c>
      <c r="AA201" s="22" t="s">
        <v>1382</v>
      </c>
      <c r="AB201" s="22" t="s">
        <v>1382</v>
      </c>
      <c r="AC201" t="s">
        <v>1382</v>
      </c>
      <c r="AD201" s="7" t="s">
        <v>1382</v>
      </c>
      <c r="AE201" t="s">
        <v>1382</v>
      </c>
      <c r="AF201" s="22" t="s">
        <v>1382</v>
      </c>
      <c r="AG201" s="22" t="s">
        <v>1382</v>
      </c>
    </row>
    <row r="202" spans="1:33" x14ac:dyDescent="0.2">
      <c r="A202" t="s">
        <v>1333</v>
      </c>
      <c r="B202" s="28">
        <f t="shared" si="7"/>
        <v>200</v>
      </c>
      <c r="C202" t="s">
        <v>775</v>
      </c>
      <c r="D202" t="s">
        <v>1333</v>
      </c>
      <c r="E202" s="7" t="s">
        <v>776</v>
      </c>
      <c r="F202" t="s">
        <v>1333</v>
      </c>
      <c r="G202">
        <v>2244</v>
      </c>
      <c r="H202">
        <v>745</v>
      </c>
      <c r="I202" t="s">
        <v>1382</v>
      </c>
      <c r="J202" s="7" t="s">
        <v>776</v>
      </c>
      <c r="K202" t="s">
        <v>1333</v>
      </c>
      <c r="L202" s="22">
        <v>2244</v>
      </c>
      <c r="M202" s="22">
        <v>541</v>
      </c>
      <c r="N202" t="s">
        <v>1382</v>
      </c>
      <c r="O202" s="7" t="s">
        <v>1507</v>
      </c>
      <c r="P202" t="s">
        <v>985</v>
      </c>
      <c r="Q202" s="22">
        <v>110</v>
      </c>
      <c r="R202" s="22"/>
      <c r="S202" s="22" t="s">
        <v>1382</v>
      </c>
      <c r="T202" s="7" t="s">
        <v>1382</v>
      </c>
      <c r="U202" t="s">
        <v>1382</v>
      </c>
      <c r="V202" s="22" t="s">
        <v>1382</v>
      </c>
      <c r="W202" s="22" t="s">
        <v>1382</v>
      </c>
      <c r="X202" t="s">
        <v>1382</v>
      </c>
      <c r="Y202" s="7" t="s">
        <v>1382</v>
      </c>
      <c r="Z202" t="s">
        <v>1382</v>
      </c>
      <c r="AA202" s="22" t="s">
        <v>1382</v>
      </c>
      <c r="AB202" s="22" t="s">
        <v>1382</v>
      </c>
      <c r="AC202" t="s">
        <v>1382</v>
      </c>
      <c r="AD202" s="7" t="s">
        <v>1382</v>
      </c>
      <c r="AE202" t="s">
        <v>1382</v>
      </c>
      <c r="AF202" s="22" t="s">
        <v>1382</v>
      </c>
      <c r="AG202" s="22" t="s">
        <v>1382</v>
      </c>
    </row>
    <row r="203" spans="1:33" x14ac:dyDescent="0.2">
      <c r="A203" t="s">
        <v>1308</v>
      </c>
      <c r="B203" s="28">
        <f t="shared" si="7"/>
        <v>201</v>
      </c>
      <c r="C203" s="1" t="s">
        <v>781</v>
      </c>
      <c r="D203" t="s">
        <v>1308</v>
      </c>
      <c r="E203" s="6" t="s">
        <v>782</v>
      </c>
      <c r="F203" t="s">
        <v>1308</v>
      </c>
      <c r="G203">
        <v>2600</v>
      </c>
      <c r="H203">
        <v>1241</v>
      </c>
      <c r="I203" t="s">
        <v>1382</v>
      </c>
      <c r="J203" s="7" t="s">
        <v>782</v>
      </c>
      <c r="K203" t="s">
        <v>1308</v>
      </c>
      <c r="L203" s="22">
        <v>2600</v>
      </c>
      <c r="M203" s="22">
        <v>665</v>
      </c>
      <c r="N203" t="s">
        <v>1382</v>
      </c>
      <c r="O203" s="7" t="s">
        <v>1507</v>
      </c>
      <c r="P203" t="s">
        <v>985</v>
      </c>
      <c r="Q203" s="22">
        <v>110</v>
      </c>
      <c r="R203" s="22"/>
      <c r="S203" s="22" t="s">
        <v>1382</v>
      </c>
      <c r="T203" s="7" t="s">
        <v>1382</v>
      </c>
      <c r="U203" t="s">
        <v>1382</v>
      </c>
      <c r="V203" s="22" t="s">
        <v>1382</v>
      </c>
      <c r="W203" s="22" t="s">
        <v>1382</v>
      </c>
      <c r="X203" t="s">
        <v>1382</v>
      </c>
      <c r="Y203" s="7" t="s">
        <v>1382</v>
      </c>
      <c r="Z203" t="s">
        <v>1382</v>
      </c>
      <c r="AA203" s="22" t="s">
        <v>1382</v>
      </c>
      <c r="AB203" s="22" t="s">
        <v>1382</v>
      </c>
      <c r="AC203" t="s">
        <v>1382</v>
      </c>
      <c r="AD203" s="7" t="s">
        <v>1382</v>
      </c>
      <c r="AE203" t="s">
        <v>1382</v>
      </c>
      <c r="AF203" s="22" t="s">
        <v>1382</v>
      </c>
      <c r="AG203" s="22" t="s">
        <v>1382</v>
      </c>
    </row>
    <row r="204" spans="1:33" x14ac:dyDescent="0.2">
      <c r="A204" t="s">
        <v>1307</v>
      </c>
      <c r="B204" s="28">
        <f t="shared" si="7"/>
        <v>202</v>
      </c>
      <c r="C204" s="1" t="s">
        <v>767</v>
      </c>
      <c r="D204" t="s">
        <v>1307</v>
      </c>
      <c r="E204" s="6" t="s">
        <v>768</v>
      </c>
      <c r="F204" t="s">
        <v>1307</v>
      </c>
      <c r="G204">
        <v>1887</v>
      </c>
      <c r="H204">
        <v>648</v>
      </c>
      <c r="I204" t="s">
        <v>1382</v>
      </c>
      <c r="J204" s="7" t="s">
        <v>768</v>
      </c>
      <c r="K204" t="s">
        <v>1307</v>
      </c>
      <c r="L204" s="22">
        <v>1887</v>
      </c>
      <c r="M204" s="22">
        <v>390</v>
      </c>
      <c r="N204" t="s">
        <v>1382</v>
      </c>
      <c r="O204" s="7" t="s">
        <v>1382</v>
      </c>
      <c r="P204" t="s">
        <v>1382</v>
      </c>
      <c r="Q204" s="22" t="s">
        <v>1382</v>
      </c>
      <c r="R204" s="22" t="s">
        <v>1382</v>
      </c>
      <c r="S204" s="22" t="s">
        <v>1382</v>
      </c>
      <c r="T204" s="7" t="s">
        <v>1382</v>
      </c>
      <c r="U204" t="s">
        <v>1382</v>
      </c>
      <c r="V204" s="22" t="s">
        <v>1382</v>
      </c>
      <c r="W204" s="22" t="s">
        <v>1382</v>
      </c>
      <c r="X204" t="s">
        <v>1382</v>
      </c>
      <c r="Y204" s="7" t="s">
        <v>1382</v>
      </c>
      <c r="Z204" t="s">
        <v>1382</v>
      </c>
      <c r="AA204" s="22" t="s">
        <v>1382</v>
      </c>
      <c r="AB204" s="22" t="s">
        <v>1382</v>
      </c>
      <c r="AC204" t="s">
        <v>1382</v>
      </c>
      <c r="AD204" s="7" t="s">
        <v>1382</v>
      </c>
      <c r="AE204" t="s">
        <v>1382</v>
      </c>
      <c r="AF204" s="22" t="s">
        <v>1382</v>
      </c>
      <c r="AG204" s="22" t="s">
        <v>1382</v>
      </c>
    </row>
    <row r="205" spans="1:33" x14ac:dyDescent="0.2">
      <c r="A205" t="s">
        <v>1276</v>
      </c>
      <c r="B205" s="28">
        <f t="shared" si="7"/>
        <v>203</v>
      </c>
      <c r="C205" s="1" t="s">
        <v>890</v>
      </c>
      <c r="D205" t="s">
        <v>1276</v>
      </c>
      <c r="E205" s="6" t="s">
        <v>891</v>
      </c>
      <c r="F205" t="s">
        <v>1276</v>
      </c>
      <c r="G205">
        <v>2244</v>
      </c>
      <c r="H205">
        <v>736</v>
      </c>
      <c r="I205" t="s">
        <v>1382</v>
      </c>
      <c r="J205" s="7" t="s">
        <v>891</v>
      </c>
      <c r="K205" t="s">
        <v>1276</v>
      </c>
      <c r="L205" s="22">
        <v>2244</v>
      </c>
      <c r="M205" s="22">
        <v>498</v>
      </c>
      <c r="N205" t="s">
        <v>1382</v>
      </c>
      <c r="O205" s="7" t="s">
        <v>1507</v>
      </c>
      <c r="P205" t="s">
        <v>985</v>
      </c>
      <c r="Q205" s="22">
        <v>110</v>
      </c>
      <c r="R205" s="22"/>
      <c r="S205" s="22" t="s">
        <v>1382</v>
      </c>
      <c r="T205" s="7" t="s">
        <v>1382</v>
      </c>
      <c r="U205" t="s">
        <v>1382</v>
      </c>
      <c r="V205" s="22" t="s">
        <v>1382</v>
      </c>
      <c r="W205" s="22" t="s">
        <v>1382</v>
      </c>
      <c r="X205" t="s">
        <v>1382</v>
      </c>
      <c r="Y205" s="7" t="s">
        <v>1382</v>
      </c>
      <c r="Z205" t="s">
        <v>1382</v>
      </c>
      <c r="AA205" s="22" t="s">
        <v>1382</v>
      </c>
      <c r="AB205" s="22" t="s">
        <v>1382</v>
      </c>
      <c r="AC205" t="s">
        <v>1382</v>
      </c>
      <c r="AD205" s="7" t="s">
        <v>1382</v>
      </c>
      <c r="AE205" t="s">
        <v>1382</v>
      </c>
      <c r="AF205" s="22" t="s">
        <v>1382</v>
      </c>
      <c r="AG205" s="22" t="s">
        <v>1382</v>
      </c>
    </row>
    <row r="206" spans="1:33" x14ac:dyDescent="0.2">
      <c r="A206" t="s">
        <v>1278</v>
      </c>
      <c r="B206" s="28">
        <f t="shared" si="7"/>
        <v>204</v>
      </c>
      <c r="C206" s="1" t="s">
        <v>901</v>
      </c>
      <c r="D206" t="s">
        <v>1278</v>
      </c>
      <c r="E206" s="6" t="s">
        <v>900</v>
      </c>
      <c r="F206" t="s">
        <v>1278</v>
      </c>
      <c r="G206">
        <v>2600</v>
      </c>
      <c r="H206">
        <v>1218</v>
      </c>
      <c r="I206" t="s">
        <v>1382</v>
      </c>
      <c r="J206" s="7" t="s">
        <v>900</v>
      </c>
      <c r="K206" t="s">
        <v>1278</v>
      </c>
      <c r="L206" s="22">
        <v>2600</v>
      </c>
      <c r="M206" s="22">
        <v>618</v>
      </c>
      <c r="N206" t="s">
        <v>1382</v>
      </c>
      <c r="O206" s="7" t="s">
        <v>1507</v>
      </c>
      <c r="P206" t="s">
        <v>985</v>
      </c>
      <c r="Q206" s="22">
        <v>110</v>
      </c>
      <c r="R206" s="22"/>
      <c r="S206" s="22" t="s">
        <v>1382</v>
      </c>
      <c r="T206" s="7" t="s">
        <v>1382</v>
      </c>
      <c r="U206" t="s">
        <v>1382</v>
      </c>
      <c r="V206" s="22" t="s">
        <v>1382</v>
      </c>
      <c r="W206" s="22" t="s">
        <v>1382</v>
      </c>
      <c r="X206" t="s">
        <v>1382</v>
      </c>
      <c r="Y206" s="7" t="s">
        <v>1382</v>
      </c>
      <c r="Z206" t="s">
        <v>1382</v>
      </c>
      <c r="AA206" s="22" t="s">
        <v>1382</v>
      </c>
      <c r="AB206" s="22" t="s">
        <v>1382</v>
      </c>
      <c r="AC206" t="s">
        <v>1382</v>
      </c>
      <c r="AD206" s="7" t="s">
        <v>1382</v>
      </c>
      <c r="AE206" t="s">
        <v>1382</v>
      </c>
      <c r="AF206" s="22" t="s">
        <v>1382</v>
      </c>
      <c r="AG206" s="22" t="s">
        <v>1382</v>
      </c>
    </row>
    <row r="207" spans="1:33" x14ac:dyDescent="0.2">
      <c r="A207" t="s">
        <v>1277</v>
      </c>
      <c r="B207" s="28">
        <f t="shared" si="7"/>
        <v>205</v>
      </c>
      <c r="C207" s="1" t="s">
        <v>880</v>
      </c>
      <c r="D207" t="s">
        <v>1277</v>
      </c>
      <c r="E207" s="6" t="s">
        <v>881</v>
      </c>
      <c r="F207" t="s">
        <v>1277</v>
      </c>
      <c r="G207">
        <v>1887</v>
      </c>
      <c r="H207">
        <v>632</v>
      </c>
      <c r="I207" t="s">
        <v>1382</v>
      </c>
      <c r="J207" s="7" t="s">
        <v>881</v>
      </c>
      <c r="K207" t="s">
        <v>1277</v>
      </c>
      <c r="L207" s="22">
        <v>1887</v>
      </c>
      <c r="M207" s="22">
        <v>311</v>
      </c>
      <c r="N207" t="s">
        <v>1382</v>
      </c>
      <c r="O207" s="7" t="s">
        <v>1382</v>
      </c>
      <c r="P207" t="s">
        <v>1382</v>
      </c>
      <c r="Q207" s="22" t="s">
        <v>1382</v>
      </c>
      <c r="R207" s="22" t="s">
        <v>1382</v>
      </c>
      <c r="S207" s="22" t="s">
        <v>1382</v>
      </c>
      <c r="T207" s="7" t="s">
        <v>1382</v>
      </c>
      <c r="U207" t="s">
        <v>1382</v>
      </c>
      <c r="V207" s="22" t="s">
        <v>1382</v>
      </c>
      <c r="W207" s="22" t="s">
        <v>1382</v>
      </c>
      <c r="X207" t="s">
        <v>1382</v>
      </c>
      <c r="Y207" s="7" t="s">
        <v>1382</v>
      </c>
      <c r="Z207" t="s">
        <v>1382</v>
      </c>
      <c r="AA207" s="22" t="s">
        <v>1382</v>
      </c>
      <c r="AB207" s="22" t="s">
        <v>1382</v>
      </c>
      <c r="AC207" t="s">
        <v>1382</v>
      </c>
      <c r="AD207" s="7" t="s">
        <v>1382</v>
      </c>
      <c r="AE207" t="s">
        <v>1382</v>
      </c>
      <c r="AF207" s="22" t="s">
        <v>1382</v>
      </c>
      <c r="AG207" s="22" t="s">
        <v>1382</v>
      </c>
    </row>
    <row r="208" spans="1:33" x14ac:dyDescent="0.2">
      <c r="A208" t="s">
        <v>1306</v>
      </c>
      <c r="B208" s="28">
        <f t="shared" si="7"/>
        <v>206</v>
      </c>
      <c r="C208" s="1" t="s">
        <v>783</v>
      </c>
      <c r="D208" t="s">
        <v>1306</v>
      </c>
      <c r="E208" s="6" t="s">
        <v>784</v>
      </c>
      <c r="F208" t="s">
        <v>1306</v>
      </c>
      <c r="G208">
        <v>2600</v>
      </c>
      <c r="H208">
        <v>1241</v>
      </c>
      <c r="I208" t="s">
        <v>1382</v>
      </c>
      <c r="J208" s="7" t="s">
        <v>784</v>
      </c>
      <c r="K208" t="s">
        <v>1306</v>
      </c>
      <c r="L208" s="22">
        <v>2600</v>
      </c>
      <c r="M208" s="22">
        <v>665</v>
      </c>
      <c r="N208" t="s">
        <v>1382</v>
      </c>
      <c r="O208" s="7" t="s">
        <v>1507</v>
      </c>
      <c r="P208" t="s">
        <v>985</v>
      </c>
      <c r="Q208" s="22">
        <v>110</v>
      </c>
      <c r="R208" s="22"/>
      <c r="S208" s="22" t="s">
        <v>1382</v>
      </c>
      <c r="T208" s="7" t="s">
        <v>1382</v>
      </c>
      <c r="U208" t="s">
        <v>1382</v>
      </c>
      <c r="V208" s="22" t="s">
        <v>1382</v>
      </c>
      <c r="W208" s="22" t="s">
        <v>1382</v>
      </c>
      <c r="X208" t="s">
        <v>1382</v>
      </c>
      <c r="Y208" s="7" t="s">
        <v>1382</v>
      </c>
      <c r="Z208" t="s">
        <v>1382</v>
      </c>
      <c r="AA208" s="22" t="s">
        <v>1382</v>
      </c>
      <c r="AB208" s="22" t="s">
        <v>1382</v>
      </c>
      <c r="AC208" t="s">
        <v>1382</v>
      </c>
      <c r="AD208" s="7" t="s">
        <v>1382</v>
      </c>
      <c r="AE208" t="s">
        <v>1382</v>
      </c>
      <c r="AF208" s="22" t="s">
        <v>1382</v>
      </c>
      <c r="AG208" s="22" t="s">
        <v>1382</v>
      </c>
    </row>
    <row r="209" spans="1:33" x14ac:dyDescent="0.2">
      <c r="A209" t="s">
        <v>1305</v>
      </c>
      <c r="B209" s="28">
        <f t="shared" si="7"/>
        <v>207</v>
      </c>
      <c r="C209" s="1" t="s">
        <v>771</v>
      </c>
      <c r="D209" t="s">
        <v>1305</v>
      </c>
      <c r="E209" s="6" t="s">
        <v>772</v>
      </c>
      <c r="F209" t="s">
        <v>1305</v>
      </c>
      <c r="G209">
        <v>1887</v>
      </c>
      <c r="H209">
        <v>648</v>
      </c>
      <c r="I209" t="s">
        <v>1382</v>
      </c>
      <c r="J209" s="7" t="s">
        <v>772</v>
      </c>
      <c r="K209" t="s">
        <v>1305</v>
      </c>
      <c r="L209" s="22">
        <v>1887</v>
      </c>
      <c r="M209" s="22">
        <v>390</v>
      </c>
      <c r="N209" t="s">
        <v>1382</v>
      </c>
      <c r="O209" s="7" t="s">
        <v>1382</v>
      </c>
      <c r="P209" t="s">
        <v>1382</v>
      </c>
      <c r="Q209" s="22" t="s">
        <v>1382</v>
      </c>
      <c r="R209" s="22" t="s">
        <v>1382</v>
      </c>
      <c r="S209" s="22" t="s">
        <v>1382</v>
      </c>
      <c r="T209" s="7" t="s">
        <v>1382</v>
      </c>
      <c r="U209" t="s">
        <v>1382</v>
      </c>
      <c r="V209" s="22" t="s">
        <v>1382</v>
      </c>
      <c r="W209" s="22" t="s">
        <v>1382</v>
      </c>
      <c r="X209" t="s">
        <v>1382</v>
      </c>
      <c r="Y209" s="7" t="s">
        <v>1382</v>
      </c>
      <c r="Z209" t="s">
        <v>1382</v>
      </c>
      <c r="AA209" s="22" t="s">
        <v>1382</v>
      </c>
      <c r="AB209" s="22" t="s">
        <v>1382</v>
      </c>
      <c r="AC209" t="s">
        <v>1382</v>
      </c>
      <c r="AD209" s="7" t="s">
        <v>1382</v>
      </c>
      <c r="AE209" t="s">
        <v>1382</v>
      </c>
      <c r="AF209" s="22" t="s">
        <v>1382</v>
      </c>
      <c r="AG209" s="22" t="s">
        <v>1382</v>
      </c>
    </row>
    <row r="210" spans="1:33" x14ac:dyDescent="0.2">
      <c r="A210" t="s">
        <v>1319</v>
      </c>
      <c r="B210" s="28">
        <f t="shared" si="7"/>
        <v>208</v>
      </c>
      <c r="C210" s="1" t="s">
        <v>510</v>
      </c>
      <c r="D210" s="1" t="s">
        <v>494</v>
      </c>
      <c r="E210" s="6" t="s">
        <v>508</v>
      </c>
      <c r="F210" s="1" t="s">
        <v>509</v>
      </c>
      <c r="G210">
        <v>1887</v>
      </c>
      <c r="H210">
        <v>638</v>
      </c>
      <c r="I210" t="s">
        <v>1382</v>
      </c>
      <c r="J210" s="7" t="s">
        <v>508</v>
      </c>
      <c r="K210" t="s">
        <v>509</v>
      </c>
      <c r="L210" s="22">
        <v>1887</v>
      </c>
      <c r="M210" s="22">
        <v>383</v>
      </c>
      <c r="N210" t="s">
        <v>1382</v>
      </c>
      <c r="O210" s="7" t="s">
        <v>1382</v>
      </c>
      <c r="P210" t="s">
        <v>1382</v>
      </c>
      <c r="Q210" s="22" t="s">
        <v>1382</v>
      </c>
      <c r="R210" s="22" t="s">
        <v>1382</v>
      </c>
      <c r="S210" s="22" t="s">
        <v>1382</v>
      </c>
      <c r="T210" s="7" t="s">
        <v>1382</v>
      </c>
      <c r="U210" t="s">
        <v>1382</v>
      </c>
      <c r="V210" s="22" t="s">
        <v>1382</v>
      </c>
      <c r="W210" s="22" t="s">
        <v>1382</v>
      </c>
      <c r="X210" t="s">
        <v>1382</v>
      </c>
      <c r="Y210" s="7" t="s">
        <v>1382</v>
      </c>
      <c r="Z210" t="s">
        <v>1382</v>
      </c>
      <c r="AA210" s="22" t="s">
        <v>1382</v>
      </c>
      <c r="AB210" s="22" t="s">
        <v>1382</v>
      </c>
      <c r="AC210" t="s">
        <v>1382</v>
      </c>
      <c r="AD210" s="7" t="s">
        <v>1382</v>
      </c>
      <c r="AE210" t="s">
        <v>1382</v>
      </c>
      <c r="AF210" s="22" t="s">
        <v>1382</v>
      </c>
      <c r="AG210" s="22" t="s">
        <v>1382</v>
      </c>
    </row>
    <row r="211" spans="1:33" x14ac:dyDescent="0.2">
      <c r="A211" t="s">
        <v>1338</v>
      </c>
      <c r="B211" s="28">
        <f t="shared" si="7"/>
        <v>209</v>
      </c>
      <c r="C211" s="1" t="s">
        <v>709</v>
      </c>
      <c r="D211" t="s">
        <v>1338</v>
      </c>
      <c r="E211" s="6" t="s">
        <v>710</v>
      </c>
      <c r="F211" t="s">
        <v>1338</v>
      </c>
      <c r="G211">
        <v>2244</v>
      </c>
      <c r="H211">
        <v>773</v>
      </c>
      <c r="I211" t="s">
        <v>1382</v>
      </c>
      <c r="J211" s="7" t="s">
        <v>710</v>
      </c>
      <c r="K211" t="s">
        <v>1338</v>
      </c>
      <c r="L211" s="22">
        <v>2244</v>
      </c>
      <c r="M211" s="22">
        <v>426</v>
      </c>
      <c r="N211" t="s">
        <v>1382</v>
      </c>
      <c r="O211" s="7" t="s">
        <v>1507</v>
      </c>
      <c r="P211" t="s">
        <v>985</v>
      </c>
      <c r="Q211" s="22">
        <v>110</v>
      </c>
      <c r="R211" s="22"/>
      <c r="S211" s="22" t="s">
        <v>1382</v>
      </c>
      <c r="T211" s="7" t="s">
        <v>1382</v>
      </c>
      <c r="U211" t="s">
        <v>1382</v>
      </c>
      <c r="V211" s="22" t="s">
        <v>1382</v>
      </c>
      <c r="W211" s="22" t="s">
        <v>1382</v>
      </c>
      <c r="X211" t="s">
        <v>1382</v>
      </c>
      <c r="Y211" s="7" t="s">
        <v>1382</v>
      </c>
      <c r="Z211" t="s">
        <v>1382</v>
      </c>
      <c r="AA211" s="22" t="s">
        <v>1382</v>
      </c>
      <c r="AB211" s="22" t="s">
        <v>1382</v>
      </c>
      <c r="AC211" t="s">
        <v>1382</v>
      </c>
      <c r="AD211" s="7" t="s">
        <v>1382</v>
      </c>
      <c r="AE211" t="s">
        <v>1382</v>
      </c>
      <c r="AF211" s="22" t="s">
        <v>1382</v>
      </c>
      <c r="AG211" s="22" t="s">
        <v>1382</v>
      </c>
    </row>
    <row r="212" spans="1:33" x14ac:dyDescent="0.2">
      <c r="A212" t="s">
        <v>1340</v>
      </c>
      <c r="B212" s="28">
        <f t="shared" si="7"/>
        <v>210</v>
      </c>
      <c r="C212" s="1" t="s">
        <v>728</v>
      </c>
      <c r="D212" t="s">
        <v>1340</v>
      </c>
      <c r="E212" s="6" t="s">
        <v>729</v>
      </c>
      <c r="F212" t="s">
        <v>1340</v>
      </c>
      <c r="G212">
        <v>2600</v>
      </c>
      <c r="H212">
        <v>1257</v>
      </c>
      <c r="I212" t="s">
        <v>1382</v>
      </c>
      <c r="J212" s="7" t="s">
        <v>729</v>
      </c>
      <c r="K212" t="s">
        <v>1340</v>
      </c>
      <c r="L212" s="22">
        <v>2600</v>
      </c>
      <c r="M212" s="22">
        <v>497</v>
      </c>
      <c r="N212" t="s">
        <v>1382</v>
      </c>
      <c r="O212" s="7" t="s">
        <v>1507</v>
      </c>
      <c r="P212" t="s">
        <v>985</v>
      </c>
      <c r="Q212" s="22">
        <v>110</v>
      </c>
      <c r="R212" s="22"/>
      <c r="S212" s="22" t="s">
        <v>1382</v>
      </c>
      <c r="T212" s="7" t="s">
        <v>1382</v>
      </c>
      <c r="U212" t="s">
        <v>1382</v>
      </c>
      <c r="V212" s="22" t="s">
        <v>1382</v>
      </c>
      <c r="W212" s="22" t="s">
        <v>1382</v>
      </c>
      <c r="X212" t="s">
        <v>1382</v>
      </c>
      <c r="Y212" s="7" t="s">
        <v>1382</v>
      </c>
      <c r="Z212" t="s">
        <v>1382</v>
      </c>
      <c r="AA212" s="22" t="s">
        <v>1382</v>
      </c>
      <c r="AB212" s="22" t="s">
        <v>1382</v>
      </c>
      <c r="AC212" t="s">
        <v>1382</v>
      </c>
      <c r="AD212" s="7" t="s">
        <v>1382</v>
      </c>
      <c r="AE212" t="s">
        <v>1382</v>
      </c>
      <c r="AF212" s="22" t="s">
        <v>1382</v>
      </c>
      <c r="AG212" s="22" t="s">
        <v>1382</v>
      </c>
    </row>
    <row r="213" spans="1:33" x14ac:dyDescent="0.2">
      <c r="A213" t="s">
        <v>1339</v>
      </c>
      <c r="B213" s="28">
        <f t="shared" si="7"/>
        <v>211</v>
      </c>
      <c r="C213" s="1" t="s">
        <v>707</v>
      </c>
      <c r="D213" t="s">
        <v>1339</v>
      </c>
      <c r="E213" s="6" t="s">
        <v>708</v>
      </c>
      <c r="F213" t="s">
        <v>1339</v>
      </c>
      <c r="G213">
        <v>1887</v>
      </c>
      <c r="H213">
        <v>638</v>
      </c>
      <c r="I213" t="s">
        <v>1382</v>
      </c>
      <c r="J213" s="7" t="s">
        <v>708</v>
      </c>
      <c r="K213" t="s">
        <v>1339</v>
      </c>
      <c r="L213" s="22">
        <v>1887</v>
      </c>
      <c r="M213" s="22">
        <v>293</v>
      </c>
      <c r="N213" t="s">
        <v>1382</v>
      </c>
      <c r="O213" s="7" t="s">
        <v>1382</v>
      </c>
      <c r="P213" t="s">
        <v>1382</v>
      </c>
      <c r="Q213" s="22" t="s">
        <v>1382</v>
      </c>
      <c r="R213" s="22" t="s">
        <v>1382</v>
      </c>
      <c r="S213" s="22" t="s">
        <v>1382</v>
      </c>
      <c r="T213" s="7" t="s">
        <v>1382</v>
      </c>
      <c r="U213" t="s">
        <v>1382</v>
      </c>
      <c r="V213" s="22" t="s">
        <v>1382</v>
      </c>
      <c r="W213" s="22" t="s">
        <v>1382</v>
      </c>
      <c r="X213" t="s">
        <v>1382</v>
      </c>
      <c r="Y213" s="7" t="s">
        <v>1382</v>
      </c>
      <c r="Z213" t="s">
        <v>1382</v>
      </c>
      <c r="AA213" s="22" t="s">
        <v>1382</v>
      </c>
      <c r="AB213" s="22" t="s">
        <v>1382</v>
      </c>
      <c r="AC213" t="s">
        <v>1382</v>
      </c>
      <c r="AD213" s="7" t="s">
        <v>1382</v>
      </c>
      <c r="AE213" t="s">
        <v>1382</v>
      </c>
      <c r="AF213" s="22" t="s">
        <v>1382</v>
      </c>
      <c r="AG213" s="22" t="s">
        <v>1382</v>
      </c>
    </row>
    <row r="214" spans="1:33" x14ac:dyDescent="0.2">
      <c r="A214" t="s">
        <v>1341</v>
      </c>
      <c r="B214" s="28">
        <f t="shared" si="7"/>
        <v>212</v>
      </c>
      <c r="C214" s="1" t="s">
        <v>724</v>
      </c>
      <c r="D214" t="s">
        <v>1341</v>
      </c>
      <c r="E214" s="6" t="s">
        <v>725</v>
      </c>
      <c r="F214" t="s">
        <v>1341</v>
      </c>
      <c r="G214">
        <v>2244</v>
      </c>
      <c r="H214">
        <v>766</v>
      </c>
      <c r="I214" t="s">
        <v>1382</v>
      </c>
      <c r="J214" s="7" t="s">
        <v>725</v>
      </c>
      <c r="K214" t="s">
        <v>1341</v>
      </c>
      <c r="L214" s="22">
        <v>2244</v>
      </c>
      <c r="M214" s="22">
        <v>421</v>
      </c>
      <c r="N214" t="s">
        <v>1382</v>
      </c>
      <c r="O214" s="7" t="s">
        <v>1507</v>
      </c>
      <c r="P214" t="s">
        <v>985</v>
      </c>
      <c r="Q214" s="22">
        <v>110</v>
      </c>
      <c r="R214" s="22"/>
      <c r="S214" s="22" t="s">
        <v>1382</v>
      </c>
      <c r="T214" s="7" t="s">
        <v>1382</v>
      </c>
      <c r="U214" t="s">
        <v>1382</v>
      </c>
      <c r="V214" s="22" t="s">
        <v>1382</v>
      </c>
      <c r="W214" s="22" t="s">
        <v>1382</v>
      </c>
      <c r="X214" t="s">
        <v>1382</v>
      </c>
      <c r="Y214" s="7" t="s">
        <v>1382</v>
      </c>
      <c r="Z214" t="s">
        <v>1382</v>
      </c>
      <c r="AA214" s="22" t="s">
        <v>1382</v>
      </c>
      <c r="AB214" s="22" t="s">
        <v>1382</v>
      </c>
      <c r="AC214" t="s">
        <v>1382</v>
      </c>
      <c r="AD214" s="7" t="s">
        <v>1382</v>
      </c>
      <c r="AE214" t="s">
        <v>1382</v>
      </c>
      <c r="AF214" s="22" t="s">
        <v>1382</v>
      </c>
      <c r="AG214" s="22" t="s">
        <v>1382</v>
      </c>
    </row>
    <row r="215" spans="1:33" x14ac:dyDescent="0.2">
      <c r="A215" t="s">
        <v>1343</v>
      </c>
      <c r="B215" s="28">
        <f t="shared" si="7"/>
        <v>213</v>
      </c>
      <c r="C215" s="1" t="s">
        <v>734</v>
      </c>
      <c r="D215" t="s">
        <v>1343</v>
      </c>
      <c r="E215" s="6" t="s">
        <v>735</v>
      </c>
      <c r="F215" t="s">
        <v>1343</v>
      </c>
      <c r="G215">
        <v>2600</v>
      </c>
      <c r="H215">
        <v>1246</v>
      </c>
      <c r="I215" t="s">
        <v>1382</v>
      </c>
      <c r="J215" s="7" t="s">
        <v>735</v>
      </c>
      <c r="K215" t="s">
        <v>1343</v>
      </c>
      <c r="L215" s="22">
        <v>2600</v>
      </c>
      <c r="M215" s="22">
        <v>495</v>
      </c>
      <c r="N215" t="s">
        <v>1382</v>
      </c>
      <c r="O215" s="7" t="s">
        <v>1507</v>
      </c>
      <c r="P215" t="s">
        <v>985</v>
      </c>
      <c r="Q215" s="22">
        <v>110</v>
      </c>
      <c r="R215" s="22"/>
      <c r="S215" s="22" t="s">
        <v>1382</v>
      </c>
      <c r="T215" s="7" t="s">
        <v>1382</v>
      </c>
      <c r="U215" t="s">
        <v>1382</v>
      </c>
      <c r="V215" s="22" t="s">
        <v>1382</v>
      </c>
      <c r="W215" s="22" t="s">
        <v>1382</v>
      </c>
      <c r="X215" t="s">
        <v>1382</v>
      </c>
      <c r="Y215" s="7" t="s">
        <v>1382</v>
      </c>
      <c r="Z215" t="s">
        <v>1382</v>
      </c>
      <c r="AA215" s="22" t="s">
        <v>1382</v>
      </c>
      <c r="AB215" s="22" t="s">
        <v>1382</v>
      </c>
      <c r="AC215" t="s">
        <v>1382</v>
      </c>
      <c r="AD215" s="7" t="s">
        <v>1382</v>
      </c>
      <c r="AE215" t="s">
        <v>1382</v>
      </c>
      <c r="AF215" s="22" t="s">
        <v>1382</v>
      </c>
      <c r="AG215" s="22" t="s">
        <v>1382</v>
      </c>
    </row>
    <row r="216" spans="1:33" x14ac:dyDescent="0.2">
      <c r="A216" t="s">
        <v>1342</v>
      </c>
      <c r="B216" s="28">
        <f t="shared" si="7"/>
        <v>214</v>
      </c>
      <c r="C216" s="1" t="s">
        <v>719</v>
      </c>
      <c r="D216" t="s">
        <v>1342</v>
      </c>
      <c r="E216" s="6" t="s">
        <v>720</v>
      </c>
      <c r="F216" t="s">
        <v>1342</v>
      </c>
      <c r="G216">
        <v>1887</v>
      </c>
      <c r="H216">
        <v>678</v>
      </c>
      <c r="I216" t="s">
        <v>1382</v>
      </c>
      <c r="J216" s="7" t="s">
        <v>720</v>
      </c>
      <c r="K216" t="s">
        <v>1342</v>
      </c>
      <c r="L216" s="22">
        <v>1887</v>
      </c>
      <c r="M216" s="22">
        <v>292</v>
      </c>
      <c r="N216" t="s">
        <v>1382</v>
      </c>
      <c r="O216" s="7" t="s">
        <v>1382</v>
      </c>
      <c r="P216" t="s">
        <v>1382</v>
      </c>
      <c r="Q216" s="22" t="s">
        <v>1382</v>
      </c>
      <c r="R216" s="22" t="s">
        <v>1382</v>
      </c>
      <c r="S216" s="22" t="s">
        <v>1382</v>
      </c>
      <c r="T216" s="7" t="s">
        <v>1382</v>
      </c>
      <c r="U216" t="s">
        <v>1382</v>
      </c>
      <c r="V216" s="22" t="s">
        <v>1382</v>
      </c>
      <c r="W216" s="22" t="s">
        <v>1382</v>
      </c>
      <c r="X216" t="s">
        <v>1382</v>
      </c>
      <c r="Y216" s="7" t="s">
        <v>1382</v>
      </c>
      <c r="Z216" t="s">
        <v>1382</v>
      </c>
      <c r="AA216" s="22" t="s">
        <v>1382</v>
      </c>
      <c r="AB216" s="22" t="s">
        <v>1382</v>
      </c>
      <c r="AC216" t="s">
        <v>1382</v>
      </c>
      <c r="AD216" s="7" t="s">
        <v>1382</v>
      </c>
      <c r="AE216" t="s">
        <v>1382</v>
      </c>
      <c r="AF216" s="22" t="s">
        <v>1382</v>
      </c>
      <c r="AG216" s="22" t="s">
        <v>1382</v>
      </c>
    </row>
    <row r="217" spans="1:33" x14ac:dyDescent="0.2">
      <c r="A217" t="s">
        <v>1344</v>
      </c>
      <c r="B217" s="28">
        <f t="shared" si="7"/>
        <v>215</v>
      </c>
      <c r="C217" s="1" t="s">
        <v>715</v>
      </c>
      <c r="D217" s="1" t="s">
        <v>716</v>
      </c>
      <c r="E217" s="6" t="s">
        <v>717</v>
      </c>
      <c r="F217" s="1" t="s">
        <v>718</v>
      </c>
      <c r="G217">
        <v>2244</v>
      </c>
      <c r="H217">
        <v>749</v>
      </c>
      <c r="I217" t="s">
        <v>1382</v>
      </c>
      <c r="J217" s="7" t="s">
        <v>717</v>
      </c>
      <c r="K217" t="s">
        <v>718</v>
      </c>
      <c r="L217" s="22">
        <v>2244</v>
      </c>
      <c r="M217" s="22">
        <v>423</v>
      </c>
      <c r="N217" t="s">
        <v>1382</v>
      </c>
      <c r="O217" s="7" t="s">
        <v>1507</v>
      </c>
      <c r="P217" t="s">
        <v>985</v>
      </c>
      <c r="Q217" s="22">
        <v>110</v>
      </c>
      <c r="R217" s="22"/>
      <c r="S217" s="22" t="s">
        <v>1382</v>
      </c>
      <c r="T217" s="7" t="s">
        <v>1382</v>
      </c>
      <c r="U217" t="s">
        <v>1382</v>
      </c>
      <c r="V217" s="22" t="s">
        <v>1382</v>
      </c>
      <c r="W217" s="22" t="s">
        <v>1382</v>
      </c>
      <c r="X217" t="s">
        <v>1382</v>
      </c>
      <c r="Y217" s="7" t="s">
        <v>1382</v>
      </c>
      <c r="Z217" t="s">
        <v>1382</v>
      </c>
      <c r="AA217" s="22" t="s">
        <v>1382</v>
      </c>
      <c r="AB217" s="22" t="s">
        <v>1382</v>
      </c>
      <c r="AC217" t="s">
        <v>1382</v>
      </c>
      <c r="AD217" s="7" t="s">
        <v>1382</v>
      </c>
      <c r="AE217" t="s">
        <v>1382</v>
      </c>
      <c r="AF217" s="22" t="s">
        <v>1382</v>
      </c>
      <c r="AG217" s="22" t="s">
        <v>1382</v>
      </c>
    </row>
    <row r="218" spans="1:33" x14ac:dyDescent="0.2">
      <c r="A218" t="s">
        <v>1346</v>
      </c>
      <c r="B218" s="28">
        <f t="shared" si="7"/>
        <v>216</v>
      </c>
      <c r="C218" s="1" t="s">
        <v>730</v>
      </c>
      <c r="D218" s="1" t="s">
        <v>731</v>
      </c>
      <c r="E218" s="6" t="s">
        <v>732</v>
      </c>
      <c r="F218" s="1" t="s">
        <v>733</v>
      </c>
      <c r="G218">
        <v>2600</v>
      </c>
      <c r="H218">
        <v>1238</v>
      </c>
      <c r="I218" t="s">
        <v>1382</v>
      </c>
      <c r="J218" s="7" t="s">
        <v>732</v>
      </c>
      <c r="K218" t="s">
        <v>733</v>
      </c>
      <c r="L218" s="22">
        <v>2600</v>
      </c>
      <c r="M218" s="22">
        <v>498</v>
      </c>
      <c r="N218" t="s">
        <v>1382</v>
      </c>
      <c r="O218" s="7" t="s">
        <v>1507</v>
      </c>
      <c r="P218" t="s">
        <v>985</v>
      </c>
      <c r="Q218" s="22">
        <v>110</v>
      </c>
      <c r="R218" s="22"/>
      <c r="S218" s="22" t="s">
        <v>1382</v>
      </c>
      <c r="T218" s="7" t="s">
        <v>1382</v>
      </c>
      <c r="U218" t="s">
        <v>1382</v>
      </c>
      <c r="V218" s="22" t="s">
        <v>1382</v>
      </c>
      <c r="W218" s="22" t="s">
        <v>1382</v>
      </c>
      <c r="X218" t="s">
        <v>1382</v>
      </c>
      <c r="Y218" s="7" t="s">
        <v>1382</v>
      </c>
      <c r="Z218" t="s">
        <v>1382</v>
      </c>
      <c r="AA218" s="22" t="s">
        <v>1382</v>
      </c>
      <c r="AB218" s="22" t="s">
        <v>1382</v>
      </c>
      <c r="AC218" t="s">
        <v>1382</v>
      </c>
      <c r="AD218" s="7" t="s">
        <v>1382</v>
      </c>
      <c r="AE218" t="s">
        <v>1382</v>
      </c>
      <c r="AF218" s="22" t="s">
        <v>1382</v>
      </c>
      <c r="AG218" s="22" t="s">
        <v>1382</v>
      </c>
    </row>
    <row r="219" spans="1:33" x14ac:dyDescent="0.2">
      <c r="A219" t="s">
        <v>1345</v>
      </c>
      <c r="B219" s="28">
        <f t="shared" si="7"/>
        <v>217</v>
      </c>
      <c r="C219" s="1" t="s">
        <v>711</v>
      </c>
      <c r="D219" s="1" t="s">
        <v>712</v>
      </c>
      <c r="E219" s="6" t="s">
        <v>713</v>
      </c>
      <c r="F219" s="1" t="s">
        <v>714</v>
      </c>
      <c r="G219">
        <v>1887</v>
      </c>
      <c r="H219">
        <v>684</v>
      </c>
      <c r="I219" t="s">
        <v>1382</v>
      </c>
      <c r="J219" s="7" t="s">
        <v>713</v>
      </c>
      <c r="K219" t="s">
        <v>714</v>
      </c>
      <c r="L219" s="22">
        <v>1887</v>
      </c>
      <c r="M219" s="22">
        <v>293</v>
      </c>
      <c r="N219" t="s">
        <v>1382</v>
      </c>
      <c r="O219" s="7" t="s">
        <v>1382</v>
      </c>
      <c r="P219" t="s">
        <v>1382</v>
      </c>
      <c r="Q219" s="22" t="s">
        <v>1382</v>
      </c>
      <c r="R219" s="22" t="s">
        <v>1382</v>
      </c>
      <c r="S219" s="22" t="s">
        <v>1382</v>
      </c>
      <c r="T219" s="7" t="s">
        <v>1382</v>
      </c>
      <c r="U219" t="s">
        <v>1382</v>
      </c>
      <c r="V219" s="22" t="s">
        <v>1382</v>
      </c>
      <c r="W219" s="22" t="s">
        <v>1382</v>
      </c>
      <c r="X219" t="s">
        <v>1382</v>
      </c>
      <c r="Y219" s="7" t="s">
        <v>1382</v>
      </c>
      <c r="Z219" t="s">
        <v>1382</v>
      </c>
      <c r="AA219" s="22" t="s">
        <v>1382</v>
      </c>
      <c r="AB219" s="22" t="s">
        <v>1382</v>
      </c>
      <c r="AC219" t="s">
        <v>1382</v>
      </c>
      <c r="AD219" s="7" t="s">
        <v>1382</v>
      </c>
      <c r="AE219" t="s">
        <v>1382</v>
      </c>
      <c r="AF219" s="22" t="s">
        <v>1382</v>
      </c>
      <c r="AG219" s="22" t="s">
        <v>1382</v>
      </c>
    </row>
    <row r="220" spans="1:33" x14ac:dyDescent="0.2">
      <c r="A220" t="s">
        <v>1309</v>
      </c>
      <c r="B220" s="28">
        <f t="shared" si="7"/>
        <v>218</v>
      </c>
      <c r="C220" s="1" t="s">
        <v>973</v>
      </c>
      <c r="D220" t="s">
        <v>1309</v>
      </c>
      <c r="E220" s="6" t="s">
        <v>974</v>
      </c>
      <c r="F220" t="s">
        <v>1309</v>
      </c>
      <c r="G220">
        <v>2244</v>
      </c>
      <c r="H220">
        <v>747</v>
      </c>
      <c r="I220" t="s">
        <v>1382</v>
      </c>
      <c r="J220" s="7" t="s">
        <v>974</v>
      </c>
      <c r="K220" t="s">
        <v>1309</v>
      </c>
      <c r="L220" s="22">
        <v>2244</v>
      </c>
      <c r="M220" s="22">
        <v>452</v>
      </c>
      <c r="N220" t="s">
        <v>1382</v>
      </c>
      <c r="O220" s="7" t="s">
        <v>1507</v>
      </c>
      <c r="P220" t="s">
        <v>985</v>
      </c>
      <c r="Q220" s="22">
        <v>110</v>
      </c>
      <c r="R220" s="22"/>
      <c r="S220" s="22" t="s">
        <v>1382</v>
      </c>
      <c r="T220" s="7" t="s">
        <v>1382</v>
      </c>
      <c r="U220" t="s">
        <v>1382</v>
      </c>
      <c r="V220" s="22" t="s">
        <v>1382</v>
      </c>
      <c r="W220" s="22" t="s">
        <v>1382</v>
      </c>
      <c r="X220" t="s">
        <v>1382</v>
      </c>
      <c r="Y220" s="7" t="s">
        <v>1382</v>
      </c>
      <c r="Z220" t="s">
        <v>1382</v>
      </c>
      <c r="AA220" s="22" t="s">
        <v>1382</v>
      </c>
      <c r="AB220" s="22" t="s">
        <v>1382</v>
      </c>
      <c r="AC220" t="s">
        <v>1382</v>
      </c>
      <c r="AD220" s="7" t="s">
        <v>1382</v>
      </c>
      <c r="AE220" t="s">
        <v>1382</v>
      </c>
      <c r="AF220" s="22" t="s">
        <v>1382</v>
      </c>
      <c r="AG220" s="22" t="s">
        <v>1382</v>
      </c>
    </row>
    <row r="221" spans="1:33" x14ac:dyDescent="0.2">
      <c r="A221" t="s">
        <v>1311</v>
      </c>
      <c r="B221" s="28">
        <f t="shared" si="7"/>
        <v>219</v>
      </c>
      <c r="C221" s="1" t="s">
        <v>977</v>
      </c>
      <c r="D221" t="s">
        <v>1311</v>
      </c>
      <c r="E221" s="6" t="s">
        <v>978</v>
      </c>
      <c r="F221" t="s">
        <v>1311</v>
      </c>
      <c r="G221">
        <v>2600</v>
      </c>
      <c r="H221">
        <v>1234</v>
      </c>
      <c r="I221" t="s">
        <v>1382</v>
      </c>
      <c r="J221" s="7" t="s">
        <v>978</v>
      </c>
      <c r="K221" t="s">
        <v>1311</v>
      </c>
      <c r="L221" s="22">
        <v>2600</v>
      </c>
      <c r="M221" s="22">
        <v>662</v>
      </c>
      <c r="N221" t="s">
        <v>1382</v>
      </c>
      <c r="O221" s="7" t="s">
        <v>1507</v>
      </c>
      <c r="P221" t="s">
        <v>985</v>
      </c>
      <c r="Q221" s="22">
        <v>110</v>
      </c>
      <c r="R221" s="22"/>
      <c r="S221" s="22" t="s">
        <v>1382</v>
      </c>
      <c r="T221" s="7" t="s">
        <v>1382</v>
      </c>
      <c r="U221" t="s">
        <v>1382</v>
      </c>
      <c r="V221" s="22" t="s">
        <v>1382</v>
      </c>
      <c r="W221" s="22" t="s">
        <v>1382</v>
      </c>
      <c r="X221" t="s">
        <v>1382</v>
      </c>
      <c r="Y221" s="7" t="s">
        <v>1382</v>
      </c>
      <c r="Z221" t="s">
        <v>1382</v>
      </c>
      <c r="AA221" s="22" t="s">
        <v>1382</v>
      </c>
      <c r="AB221" s="22" t="s">
        <v>1382</v>
      </c>
      <c r="AC221" t="s">
        <v>1382</v>
      </c>
      <c r="AD221" s="7" t="s">
        <v>1382</v>
      </c>
      <c r="AE221" t="s">
        <v>1382</v>
      </c>
      <c r="AF221" s="22" t="s">
        <v>1382</v>
      </c>
      <c r="AG221" s="22" t="s">
        <v>1382</v>
      </c>
    </row>
    <row r="222" spans="1:33" x14ac:dyDescent="0.2">
      <c r="A222" t="s">
        <v>1310</v>
      </c>
      <c r="B222" s="28">
        <f t="shared" si="7"/>
        <v>220</v>
      </c>
      <c r="C222" s="1" t="s">
        <v>969</v>
      </c>
      <c r="D222" t="s">
        <v>1310</v>
      </c>
      <c r="E222" s="6" t="s">
        <v>970</v>
      </c>
      <c r="F222" t="s">
        <v>1310</v>
      </c>
      <c r="G222">
        <v>1887</v>
      </c>
      <c r="H222">
        <v>640</v>
      </c>
      <c r="I222" t="s">
        <v>1382</v>
      </c>
      <c r="J222" s="7" t="s">
        <v>970</v>
      </c>
      <c r="K222" t="s">
        <v>1310</v>
      </c>
      <c r="L222" s="22">
        <v>1887</v>
      </c>
      <c r="M222" s="22">
        <v>383</v>
      </c>
      <c r="N222" t="s">
        <v>1382</v>
      </c>
      <c r="O222" s="7" t="s">
        <v>1382</v>
      </c>
      <c r="P222" t="s">
        <v>1382</v>
      </c>
      <c r="Q222" s="22" t="s">
        <v>1382</v>
      </c>
      <c r="R222" s="22" t="s">
        <v>1382</v>
      </c>
      <c r="S222" s="22" t="s">
        <v>1382</v>
      </c>
      <c r="T222" s="7" t="s">
        <v>1382</v>
      </c>
      <c r="U222" t="s">
        <v>1382</v>
      </c>
      <c r="V222" s="22" t="s">
        <v>1382</v>
      </c>
      <c r="W222" s="22" t="s">
        <v>1382</v>
      </c>
      <c r="X222" t="s">
        <v>1382</v>
      </c>
      <c r="Y222" s="7" t="s">
        <v>1382</v>
      </c>
      <c r="Z222" t="s">
        <v>1382</v>
      </c>
      <c r="AA222" s="22" t="s">
        <v>1382</v>
      </c>
      <c r="AB222" s="22" t="s">
        <v>1382</v>
      </c>
      <c r="AC222" t="s">
        <v>1382</v>
      </c>
      <c r="AD222" s="7" t="s">
        <v>1382</v>
      </c>
      <c r="AE222" t="s">
        <v>1382</v>
      </c>
      <c r="AF222" s="22" t="s">
        <v>1382</v>
      </c>
      <c r="AG222" s="22" t="s">
        <v>1382</v>
      </c>
    </row>
    <row r="223" spans="1:33" x14ac:dyDescent="0.2">
      <c r="A223" t="s">
        <v>1334</v>
      </c>
      <c r="B223" s="28">
        <f t="shared" si="7"/>
        <v>221</v>
      </c>
      <c r="C223" s="1" t="s">
        <v>430</v>
      </c>
      <c r="D223" t="s">
        <v>1334</v>
      </c>
      <c r="E223" s="6" t="s">
        <v>431</v>
      </c>
      <c r="F223" t="s">
        <v>1334</v>
      </c>
      <c r="G223">
        <v>2244</v>
      </c>
      <c r="H223">
        <v>629</v>
      </c>
      <c r="I223" t="s">
        <v>1382</v>
      </c>
      <c r="J223" s="7" t="s">
        <v>431</v>
      </c>
      <c r="K223" t="s">
        <v>1334</v>
      </c>
      <c r="L223" s="22">
        <v>2244</v>
      </c>
      <c r="M223" s="22">
        <v>391</v>
      </c>
      <c r="N223" t="s">
        <v>1382</v>
      </c>
      <c r="O223" s="7" t="s">
        <v>1507</v>
      </c>
      <c r="P223" t="s">
        <v>985</v>
      </c>
      <c r="Q223" s="22">
        <v>110</v>
      </c>
      <c r="R223" s="22"/>
      <c r="S223" s="22" t="s">
        <v>1382</v>
      </c>
      <c r="T223" s="7" t="s">
        <v>1382</v>
      </c>
      <c r="U223" t="s">
        <v>1382</v>
      </c>
      <c r="V223" s="22" t="s">
        <v>1382</v>
      </c>
      <c r="W223" s="22" t="s">
        <v>1382</v>
      </c>
      <c r="X223" t="s">
        <v>1382</v>
      </c>
      <c r="Y223" s="7" t="s">
        <v>1382</v>
      </c>
      <c r="Z223" t="s">
        <v>1382</v>
      </c>
      <c r="AA223" s="22" t="s">
        <v>1382</v>
      </c>
      <c r="AB223" s="22" t="s">
        <v>1382</v>
      </c>
      <c r="AC223" t="s">
        <v>1382</v>
      </c>
      <c r="AD223" s="7" t="s">
        <v>1382</v>
      </c>
      <c r="AE223" t="s">
        <v>1382</v>
      </c>
      <c r="AF223" s="22" t="s">
        <v>1382</v>
      </c>
      <c r="AG223" s="22" t="s">
        <v>1382</v>
      </c>
    </row>
    <row r="224" spans="1:33" x14ac:dyDescent="0.2">
      <c r="A224" t="s">
        <v>1336</v>
      </c>
      <c r="B224" s="28">
        <f t="shared" si="7"/>
        <v>222</v>
      </c>
      <c r="C224" s="1" t="s">
        <v>432</v>
      </c>
      <c r="D224" t="s">
        <v>1336</v>
      </c>
      <c r="E224" s="6" t="s">
        <v>433</v>
      </c>
      <c r="F224" t="s">
        <v>1336</v>
      </c>
      <c r="G224">
        <v>2600</v>
      </c>
      <c r="H224">
        <v>629</v>
      </c>
      <c r="I224" t="s">
        <v>1382</v>
      </c>
      <c r="J224" s="7" t="s">
        <v>433</v>
      </c>
      <c r="K224" t="s">
        <v>1336</v>
      </c>
      <c r="L224" s="22">
        <v>2600</v>
      </c>
      <c r="M224" s="22">
        <v>391</v>
      </c>
      <c r="N224" t="s">
        <v>1382</v>
      </c>
      <c r="O224" s="7" t="s">
        <v>1507</v>
      </c>
      <c r="P224" t="s">
        <v>985</v>
      </c>
      <c r="Q224" s="22">
        <v>110</v>
      </c>
      <c r="R224" s="22"/>
      <c r="S224" s="22" t="s">
        <v>1382</v>
      </c>
      <c r="T224" s="7" t="s">
        <v>1382</v>
      </c>
      <c r="U224" t="s">
        <v>1382</v>
      </c>
      <c r="V224" s="22" t="s">
        <v>1382</v>
      </c>
      <c r="W224" s="22" t="s">
        <v>1382</v>
      </c>
      <c r="X224" t="s">
        <v>1382</v>
      </c>
      <c r="Y224" s="7" t="s">
        <v>1382</v>
      </c>
      <c r="Z224" t="s">
        <v>1382</v>
      </c>
      <c r="AA224" s="22" t="s">
        <v>1382</v>
      </c>
      <c r="AB224" s="22" t="s">
        <v>1382</v>
      </c>
      <c r="AC224" t="s">
        <v>1382</v>
      </c>
      <c r="AD224" s="7" t="s">
        <v>1382</v>
      </c>
      <c r="AE224" t="s">
        <v>1382</v>
      </c>
      <c r="AF224" s="22" t="s">
        <v>1382</v>
      </c>
      <c r="AG224" s="22" t="s">
        <v>1382</v>
      </c>
    </row>
    <row r="225" spans="1:33" x14ac:dyDescent="0.2">
      <c r="A225" t="s">
        <v>1335</v>
      </c>
      <c r="B225" s="28">
        <f t="shared" si="7"/>
        <v>223</v>
      </c>
      <c r="C225" s="1" t="s">
        <v>428</v>
      </c>
      <c r="D225" t="s">
        <v>1335</v>
      </c>
      <c r="E225" s="6" t="s">
        <v>429</v>
      </c>
      <c r="F225" t="s">
        <v>1335</v>
      </c>
      <c r="G225">
        <v>1887</v>
      </c>
      <c r="H225">
        <v>629</v>
      </c>
      <c r="I225" t="s">
        <v>1382</v>
      </c>
      <c r="J225" s="7" t="s">
        <v>429</v>
      </c>
      <c r="K225" t="s">
        <v>1335</v>
      </c>
      <c r="L225" s="22">
        <v>1887</v>
      </c>
      <c r="M225" s="22">
        <v>391</v>
      </c>
      <c r="N225" t="s">
        <v>1382</v>
      </c>
      <c r="O225" s="7" t="s">
        <v>1382</v>
      </c>
      <c r="P225" t="s">
        <v>1382</v>
      </c>
      <c r="Q225" s="22" t="s">
        <v>1382</v>
      </c>
      <c r="R225" s="22" t="s">
        <v>1382</v>
      </c>
      <c r="S225" s="22" t="s">
        <v>1382</v>
      </c>
      <c r="T225" s="7" t="s">
        <v>1382</v>
      </c>
      <c r="U225" t="s">
        <v>1382</v>
      </c>
      <c r="V225" s="22" t="s">
        <v>1382</v>
      </c>
      <c r="W225" s="22" t="s">
        <v>1382</v>
      </c>
      <c r="X225" t="s">
        <v>1382</v>
      </c>
      <c r="Y225" s="7" t="s">
        <v>1382</v>
      </c>
      <c r="Z225" t="s">
        <v>1382</v>
      </c>
      <c r="AA225" s="22" t="s">
        <v>1382</v>
      </c>
      <c r="AB225" s="22" t="s">
        <v>1382</v>
      </c>
      <c r="AC225" t="s">
        <v>1382</v>
      </c>
      <c r="AD225" s="7" t="s">
        <v>1382</v>
      </c>
      <c r="AE225" t="s">
        <v>1382</v>
      </c>
      <c r="AF225" s="22" t="s">
        <v>1382</v>
      </c>
      <c r="AG225" s="22" t="s">
        <v>1382</v>
      </c>
    </row>
    <row r="226" spans="1:33" x14ac:dyDescent="0.2">
      <c r="A226" t="s">
        <v>1315</v>
      </c>
      <c r="B226" s="28">
        <f t="shared" si="7"/>
        <v>224</v>
      </c>
      <c r="C226" s="1" t="s">
        <v>892</v>
      </c>
      <c r="D226" t="s">
        <v>1315</v>
      </c>
      <c r="E226" s="6" t="s">
        <v>893</v>
      </c>
      <c r="F226" t="s">
        <v>1315</v>
      </c>
      <c r="G226">
        <v>2244</v>
      </c>
      <c r="H226">
        <v>736</v>
      </c>
      <c r="I226" t="s">
        <v>1382</v>
      </c>
      <c r="J226" s="7" t="s">
        <v>893</v>
      </c>
      <c r="K226" t="s">
        <v>1315</v>
      </c>
      <c r="L226" s="22">
        <v>2244</v>
      </c>
      <c r="M226" s="22">
        <v>498</v>
      </c>
      <c r="N226" t="s">
        <v>1382</v>
      </c>
      <c r="O226" s="7" t="s">
        <v>1507</v>
      </c>
      <c r="P226" t="s">
        <v>985</v>
      </c>
      <c r="Q226" s="22">
        <v>110</v>
      </c>
      <c r="R226" s="22"/>
      <c r="S226" s="22" t="s">
        <v>1382</v>
      </c>
      <c r="T226" s="7" t="s">
        <v>1382</v>
      </c>
      <c r="U226" t="s">
        <v>1382</v>
      </c>
      <c r="V226" s="22" t="s">
        <v>1382</v>
      </c>
      <c r="W226" s="22" t="s">
        <v>1382</v>
      </c>
      <c r="X226" t="s">
        <v>1382</v>
      </c>
      <c r="Y226" s="7" t="s">
        <v>1382</v>
      </c>
      <c r="Z226" t="s">
        <v>1382</v>
      </c>
      <c r="AA226" s="22" t="s">
        <v>1382</v>
      </c>
      <c r="AB226" s="22" t="s">
        <v>1382</v>
      </c>
      <c r="AC226" t="s">
        <v>1382</v>
      </c>
      <c r="AD226" s="7" t="s">
        <v>1382</v>
      </c>
      <c r="AE226" t="s">
        <v>1382</v>
      </c>
      <c r="AF226" s="22" t="s">
        <v>1382</v>
      </c>
      <c r="AG226" s="22" t="s">
        <v>1382</v>
      </c>
    </row>
    <row r="227" spans="1:33" x14ac:dyDescent="0.2">
      <c r="A227" t="s">
        <v>1317</v>
      </c>
      <c r="B227" s="28">
        <f t="shared" si="7"/>
        <v>225</v>
      </c>
      <c r="C227" s="1" t="s">
        <v>904</v>
      </c>
      <c r="D227" t="s">
        <v>1317</v>
      </c>
      <c r="E227" s="6" t="s">
        <v>902</v>
      </c>
      <c r="F227" t="s">
        <v>1317</v>
      </c>
      <c r="G227">
        <v>2600</v>
      </c>
      <c r="H227">
        <v>1218</v>
      </c>
      <c r="I227" t="s">
        <v>1382</v>
      </c>
      <c r="J227" s="7" t="s">
        <v>902</v>
      </c>
      <c r="K227" t="s">
        <v>1317</v>
      </c>
      <c r="L227" s="22">
        <v>2600</v>
      </c>
      <c r="M227" s="22">
        <v>618</v>
      </c>
      <c r="N227" t="s">
        <v>1382</v>
      </c>
      <c r="O227" s="7" t="s">
        <v>1507</v>
      </c>
      <c r="P227" t="s">
        <v>985</v>
      </c>
      <c r="Q227" s="22">
        <v>110</v>
      </c>
      <c r="R227" s="22"/>
      <c r="S227" s="22" t="s">
        <v>1382</v>
      </c>
      <c r="T227" s="7" t="s">
        <v>1382</v>
      </c>
      <c r="U227" t="s">
        <v>1382</v>
      </c>
      <c r="V227" s="22" t="s">
        <v>1382</v>
      </c>
      <c r="W227" s="22" t="s">
        <v>1382</v>
      </c>
      <c r="X227" t="s">
        <v>1382</v>
      </c>
      <c r="Y227" s="7" t="s">
        <v>1382</v>
      </c>
      <c r="Z227" t="s">
        <v>1382</v>
      </c>
      <c r="AA227" s="22" t="s">
        <v>1382</v>
      </c>
      <c r="AB227" s="22" t="s">
        <v>1382</v>
      </c>
      <c r="AC227" t="s">
        <v>1382</v>
      </c>
      <c r="AD227" s="7" t="s">
        <v>1382</v>
      </c>
      <c r="AE227" t="s">
        <v>1382</v>
      </c>
      <c r="AF227" s="22" t="s">
        <v>1382</v>
      </c>
      <c r="AG227" s="22" t="s">
        <v>1382</v>
      </c>
    </row>
    <row r="228" spans="1:33" x14ac:dyDescent="0.2">
      <c r="A228" t="s">
        <v>1316</v>
      </c>
      <c r="B228" s="28">
        <f t="shared" si="7"/>
        <v>226</v>
      </c>
      <c r="C228" s="1" t="s">
        <v>882</v>
      </c>
      <c r="D228" t="s">
        <v>1316</v>
      </c>
      <c r="E228" s="6" t="s">
        <v>883</v>
      </c>
      <c r="F228" t="s">
        <v>1316</v>
      </c>
      <c r="G228">
        <v>1887</v>
      </c>
      <c r="H228">
        <v>632</v>
      </c>
      <c r="I228" t="s">
        <v>1382</v>
      </c>
      <c r="J228" s="7" t="s">
        <v>883</v>
      </c>
      <c r="K228" t="s">
        <v>1316</v>
      </c>
      <c r="L228" s="22">
        <v>1887</v>
      </c>
      <c r="M228" s="22">
        <v>311</v>
      </c>
      <c r="N228" t="s">
        <v>1382</v>
      </c>
      <c r="O228" s="7" t="s">
        <v>1382</v>
      </c>
      <c r="P228" t="s">
        <v>1382</v>
      </c>
      <c r="Q228" s="22" t="s">
        <v>1382</v>
      </c>
      <c r="R228" s="22" t="s">
        <v>1382</v>
      </c>
      <c r="S228" s="22" t="s">
        <v>1382</v>
      </c>
      <c r="T228" s="7" t="s">
        <v>1382</v>
      </c>
      <c r="U228" t="s">
        <v>1382</v>
      </c>
      <c r="V228" s="22" t="s">
        <v>1382</v>
      </c>
      <c r="W228" s="22" t="s">
        <v>1382</v>
      </c>
      <c r="X228" t="s">
        <v>1382</v>
      </c>
      <c r="Y228" s="7" t="s">
        <v>1382</v>
      </c>
      <c r="Z228" t="s">
        <v>1382</v>
      </c>
      <c r="AA228" s="22" t="s">
        <v>1382</v>
      </c>
      <c r="AB228" s="22" t="s">
        <v>1382</v>
      </c>
      <c r="AC228" t="s">
        <v>1382</v>
      </c>
      <c r="AD228" s="7" t="s">
        <v>1382</v>
      </c>
      <c r="AE228" t="s">
        <v>1382</v>
      </c>
      <c r="AF228" s="22" t="s">
        <v>1382</v>
      </c>
      <c r="AG228" s="22" t="s">
        <v>1382</v>
      </c>
    </row>
    <row r="229" spans="1:33" x14ac:dyDescent="0.2">
      <c r="A229" s="3" t="s">
        <v>1119</v>
      </c>
      <c r="B229" s="28">
        <f t="shared" si="7"/>
        <v>227</v>
      </c>
      <c r="C229" s="1" t="s">
        <v>192</v>
      </c>
      <c r="D229" s="1" t="s">
        <v>193</v>
      </c>
      <c r="E229" s="6" t="s">
        <v>194</v>
      </c>
      <c r="F229" s="1" t="s">
        <v>195</v>
      </c>
      <c r="G229">
        <v>237</v>
      </c>
      <c r="H229">
        <v>108</v>
      </c>
      <c r="I229" t="s">
        <v>1382</v>
      </c>
      <c r="J229" s="7" t="s">
        <v>194</v>
      </c>
      <c r="K229" t="s">
        <v>195</v>
      </c>
      <c r="L229" s="22">
        <v>237</v>
      </c>
      <c r="M229" s="22">
        <v>75</v>
      </c>
      <c r="N229" t="s">
        <v>1382</v>
      </c>
      <c r="O229" s="7" t="s">
        <v>1382</v>
      </c>
      <c r="P229" t="s">
        <v>1382</v>
      </c>
      <c r="Q229" s="22" t="s">
        <v>1382</v>
      </c>
      <c r="R229" s="22" t="s">
        <v>1382</v>
      </c>
      <c r="S229" s="22" t="s">
        <v>1382</v>
      </c>
      <c r="T229" s="7" t="s">
        <v>1382</v>
      </c>
      <c r="U229" t="s">
        <v>1382</v>
      </c>
      <c r="V229" s="22" t="s">
        <v>1382</v>
      </c>
      <c r="W229" s="22" t="s">
        <v>1382</v>
      </c>
      <c r="X229" t="s">
        <v>1382</v>
      </c>
      <c r="Y229" s="7" t="s">
        <v>1382</v>
      </c>
      <c r="Z229" t="s">
        <v>1382</v>
      </c>
      <c r="AA229" s="22" t="s">
        <v>1382</v>
      </c>
      <c r="AB229" s="22" t="s">
        <v>1382</v>
      </c>
      <c r="AC229" t="s">
        <v>1382</v>
      </c>
      <c r="AD229" s="7" t="s">
        <v>1382</v>
      </c>
      <c r="AE229" t="s">
        <v>1382</v>
      </c>
      <c r="AF229" s="22" t="s">
        <v>1382</v>
      </c>
      <c r="AG229" s="22" t="s">
        <v>1382</v>
      </c>
    </row>
    <row r="230" spans="1:33" x14ac:dyDescent="0.2">
      <c r="A230" s="3" t="s">
        <v>1370</v>
      </c>
      <c r="B230" s="28">
        <f t="shared" si="7"/>
        <v>228</v>
      </c>
      <c r="C230" s="1" t="s">
        <v>181</v>
      </c>
      <c r="D230" s="1" t="s">
        <v>1371</v>
      </c>
      <c r="E230" s="6" t="s">
        <v>178</v>
      </c>
      <c r="F230" s="1" t="s">
        <v>179</v>
      </c>
      <c r="G230">
        <v>315</v>
      </c>
      <c r="H230">
        <v>148</v>
      </c>
      <c r="I230" t="s">
        <v>1382</v>
      </c>
      <c r="J230" s="7" t="s">
        <v>178</v>
      </c>
      <c r="K230" t="s">
        <v>179</v>
      </c>
      <c r="L230" s="22">
        <v>315</v>
      </c>
      <c r="M230" s="22">
        <v>161</v>
      </c>
      <c r="N230" t="s">
        <v>1382</v>
      </c>
      <c r="O230" s="7" t="s">
        <v>212</v>
      </c>
      <c r="P230" t="s">
        <v>213</v>
      </c>
      <c r="Q230" s="22">
        <v>250</v>
      </c>
      <c r="R230" s="22">
        <v>161</v>
      </c>
      <c r="S230" s="22" t="s">
        <v>1382</v>
      </c>
      <c r="T230" s="7" t="s">
        <v>294</v>
      </c>
      <c r="U230" t="s">
        <v>295</v>
      </c>
      <c r="V230" s="22">
        <v>309</v>
      </c>
      <c r="W230" s="22">
        <v>199</v>
      </c>
      <c r="X230" t="s">
        <v>1382</v>
      </c>
      <c r="Y230" s="7" t="s">
        <v>218</v>
      </c>
      <c r="Z230" t="s">
        <v>219</v>
      </c>
      <c r="AA230" s="22">
        <v>261</v>
      </c>
      <c r="AB230" s="22">
        <v>145</v>
      </c>
      <c r="AC230" t="s">
        <v>1382</v>
      </c>
      <c r="AD230" s="7" t="s">
        <v>1382</v>
      </c>
      <c r="AE230" t="s">
        <v>1382</v>
      </c>
      <c r="AF230" s="22" t="s">
        <v>1382</v>
      </c>
      <c r="AG230" s="22" t="s">
        <v>1382</v>
      </c>
    </row>
    <row r="231" spans="1:33" x14ac:dyDescent="0.2">
      <c r="A231" s="3" t="s">
        <v>1121</v>
      </c>
      <c r="B231" s="28">
        <f t="shared" si="7"/>
        <v>229</v>
      </c>
      <c r="C231" s="1" t="s">
        <v>177</v>
      </c>
      <c r="D231" s="1" t="s">
        <v>180</v>
      </c>
      <c r="E231" s="6" t="s">
        <v>178</v>
      </c>
      <c r="F231" s="1" t="s">
        <v>179</v>
      </c>
      <c r="G231">
        <v>315</v>
      </c>
      <c r="H231">
        <v>148</v>
      </c>
      <c r="I231" t="s">
        <v>1382</v>
      </c>
      <c r="J231" s="7" t="s">
        <v>178</v>
      </c>
      <c r="K231" t="s">
        <v>179</v>
      </c>
      <c r="L231" s="22">
        <v>315</v>
      </c>
      <c r="M231" s="22">
        <v>161</v>
      </c>
      <c r="N231" t="s">
        <v>1382</v>
      </c>
      <c r="O231" s="7" t="s">
        <v>1382</v>
      </c>
      <c r="P231" t="s">
        <v>1382</v>
      </c>
      <c r="Q231" s="22" t="s">
        <v>1382</v>
      </c>
      <c r="R231" s="22" t="s">
        <v>1382</v>
      </c>
      <c r="S231" s="22" t="s">
        <v>1382</v>
      </c>
      <c r="T231" s="7" t="s">
        <v>1382</v>
      </c>
      <c r="U231" t="s">
        <v>1382</v>
      </c>
      <c r="V231" s="22" t="s">
        <v>1382</v>
      </c>
      <c r="W231" s="22" t="s">
        <v>1382</v>
      </c>
      <c r="X231" t="s">
        <v>1382</v>
      </c>
      <c r="Y231" s="7" t="s">
        <v>1382</v>
      </c>
      <c r="Z231" t="s">
        <v>1382</v>
      </c>
      <c r="AA231" s="22" t="s">
        <v>1382</v>
      </c>
      <c r="AB231" s="22" t="s">
        <v>1382</v>
      </c>
      <c r="AC231" t="s">
        <v>1382</v>
      </c>
      <c r="AD231" s="7" t="s">
        <v>1382</v>
      </c>
      <c r="AE231" t="s">
        <v>1382</v>
      </c>
      <c r="AF231" s="22" t="s">
        <v>1382</v>
      </c>
      <c r="AG231" s="22" t="s">
        <v>1382</v>
      </c>
    </row>
    <row r="232" spans="1:33" x14ac:dyDescent="0.2">
      <c r="A232" s="3" t="s">
        <v>1367</v>
      </c>
      <c r="B232" s="28">
        <f t="shared" si="7"/>
        <v>230</v>
      </c>
      <c r="C232" t="s">
        <v>1368</v>
      </c>
      <c r="D232" s="1" t="s">
        <v>1369</v>
      </c>
      <c r="E232" s="6">
        <v>76705</v>
      </c>
      <c r="F232" s="1" t="s">
        <v>1369</v>
      </c>
      <c r="G232">
        <v>228</v>
      </c>
      <c r="H232">
        <v>110</v>
      </c>
      <c r="I232" t="s">
        <v>1382</v>
      </c>
      <c r="J232" s="7">
        <v>76705</v>
      </c>
      <c r="K232" s="1" t="s">
        <v>1369</v>
      </c>
      <c r="L232" s="22">
        <v>228</v>
      </c>
      <c r="M232" s="22">
        <v>120</v>
      </c>
      <c r="N232" t="s">
        <v>1382</v>
      </c>
      <c r="O232" s="7" t="s">
        <v>1382</v>
      </c>
      <c r="P232" t="s">
        <v>1382</v>
      </c>
      <c r="Q232" s="22" t="s">
        <v>1382</v>
      </c>
      <c r="R232" s="22" t="s">
        <v>1382</v>
      </c>
      <c r="S232" s="22" t="s">
        <v>1382</v>
      </c>
      <c r="T232" s="7" t="s">
        <v>1382</v>
      </c>
      <c r="U232" t="s">
        <v>1382</v>
      </c>
      <c r="V232" s="22" t="s">
        <v>1382</v>
      </c>
      <c r="W232" s="22" t="s">
        <v>1382</v>
      </c>
      <c r="X232" t="s">
        <v>1382</v>
      </c>
      <c r="Y232" s="7" t="s">
        <v>1382</v>
      </c>
      <c r="Z232" t="s">
        <v>1382</v>
      </c>
      <c r="AA232" s="22" t="s">
        <v>1382</v>
      </c>
      <c r="AB232" s="22" t="s">
        <v>1382</v>
      </c>
      <c r="AC232" t="s">
        <v>1382</v>
      </c>
      <c r="AD232" s="7" t="s">
        <v>1382</v>
      </c>
      <c r="AE232" t="s">
        <v>1382</v>
      </c>
      <c r="AF232" s="22" t="s">
        <v>1382</v>
      </c>
      <c r="AG232" s="22" t="s">
        <v>1382</v>
      </c>
    </row>
    <row r="233" spans="1:33" x14ac:dyDescent="0.2">
      <c r="A233" s="3" t="s">
        <v>1117</v>
      </c>
      <c r="B233" s="28">
        <f t="shared" si="7"/>
        <v>231</v>
      </c>
      <c r="C233" s="1" t="s">
        <v>185</v>
      </c>
      <c r="D233" s="1" t="s">
        <v>186</v>
      </c>
      <c r="E233" s="6" t="s">
        <v>187</v>
      </c>
      <c r="F233" s="1" t="s">
        <v>188</v>
      </c>
      <c r="G233">
        <v>237</v>
      </c>
      <c r="H233">
        <v>108</v>
      </c>
      <c r="I233" t="s">
        <v>1382</v>
      </c>
      <c r="J233" s="7" t="s">
        <v>187</v>
      </c>
      <c r="K233" t="s">
        <v>188</v>
      </c>
      <c r="L233" s="22">
        <v>237</v>
      </c>
      <c r="M233" s="22">
        <v>75</v>
      </c>
      <c r="N233" t="s">
        <v>1382</v>
      </c>
      <c r="O233" s="7" t="s">
        <v>1382</v>
      </c>
      <c r="P233" t="s">
        <v>1382</v>
      </c>
      <c r="Q233" s="22" t="s">
        <v>1382</v>
      </c>
      <c r="R233" s="22" t="s">
        <v>1382</v>
      </c>
      <c r="S233" s="22" t="s">
        <v>1382</v>
      </c>
      <c r="T233" s="7" t="s">
        <v>1382</v>
      </c>
      <c r="U233" t="s">
        <v>1382</v>
      </c>
      <c r="V233" s="22" t="s">
        <v>1382</v>
      </c>
      <c r="W233" s="22" t="s">
        <v>1382</v>
      </c>
      <c r="X233" t="s">
        <v>1382</v>
      </c>
      <c r="Y233" s="7" t="s">
        <v>1382</v>
      </c>
      <c r="Z233" t="s">
        <v>1382</v>
      </c>
      <c r="AA233" s="22" t="s">
        <v>1382</v>
      </c>
      <c r="AB233" s="22" t="s">
        <v>1382</v>
      </c>
      <c r="AC233" t="s">
        <v>1382</v>
      </c>
      <c r="AD233" s="7" t="s">
        <v>1382</v>
      </c>
      <c r="AE233" t="s">
        <v>1382</v>
      </c>
      <c r="AF233" s="22" t="s">
        <v>1382</v>
      </c>
      <c r="AG233" s="22" t="s">
        <v>1382</v>
      </c>
    </row>
    <row r="234" spans="1:33" x14ac:dyDescent="0.2">
      <c r="A234" s="3" t="s">
        <v>1118</v>
      </c>
      <c r="B234" s="28">
        <f t="shared" si="7"/>
        <v>232</v>
      </c>
      <c r="C234" s="1" t="s">
        <v>235</v>
      </c>
      <c r="D234" s="1" t="s">
        <v>236</v>
      </c>
      <c r="E234" s="6" t="s">
        <v>237</v>
      </c>
      <c r="F234" s="1" t="s">
        <v>238</v>
      </c>
      <c r="G234">
        <v>291</v>
      </c>
      <c r="H234">
        <v>118</v>
      </c>
      <c r="I234" t="s">
        <v>1382</v>
      </c>
      <c r="J234" s="7" t="s">
        <v>1003</v>
      </c>
      <c r="K234" t="s">
        <v>238</v>
      </c>
      <c r="L234" s="22">
        <v>291</v>
      </c>
      <c r="M234" s="22">
        <v>156</v>
      </c>
      <c r="N234" t="s">
        <v>1382</v>
      </c>
      <c r="O234" s="7" t="s">
        <v>1382</v>
      </c>
      <c r="P234" t="s">
        <v>1382</v>
      </c>
      <c r="Q234" s="22" t="s">
        <v>1382</v>
      </c>
      <c r="R234" s="22" t="s">
        <v>1382</v>
      </c>
      <c r="S234" s="22" t="s">
        <v>1382</v>
      </c>
      <c r="T234" s="7" t="s">
        <v>1382</v>
      </c>
      <c r="U234" t="s">
        <v>1382</v>
      </c>
      <c r="V234" s="22" t="s">
        <v>1382</v>
      </c>
      <c r="W234" s="22" t="s">
        <v>1382</v>
      </c>
      <c r="X234" t="s">
        <v>1382</v>
      </c>
      <c r="Y234" s="7" t="s">
        <v>1382</v>
      </c>
      <c r="Z234" t="s">
        <v>1382</v>
      </c>
      <c r="AA234" s="22" t="s">
        <v>1382</v>
      </c>
      <c r="AB234" s="22" t="s">
        <v>1382</v>
      </c>
      <c r="AC234" t="s">
        <v>1382</v>
      </c>
      <c r="AD234" s="7" t="s">
        <v>1382</v>
      </c>
      <c r="AE234" t="s">
        <v>1382</v>
      </c>
      <c r="AF234" s="22" t="s">
        <v>1382</v>
      </c>
      <c r="AG234" s="22" t="s">
        <v>1382</v>
      </c>
    </row>
    <row r="235" spans="1:33" x14ac:dyDescent="0.2">
      <c r="A235" s="3" t="s">
        <v>1116</v>
      </c>
      <c r="B235" s="28">
        <f t="shared" si="7"/>
        <v>233</v>
      </c>
      <c r="C235" s="1" t="s">
        <v>189</v>
      </c>
      <c r="D235" s="1" t="s">
        <v>190</v>
      </c>
      <c r="E235" s="6">
        <v>76706</v>
      </c>
      <c r="F235" s="1" t="s">
        <v>191</v>
      </c>
      <c r="G235">
        <v>140</v>
      </c>
      <c r="H235">
        <v>118</v>
      </c>
      <c r="I235" t="s">
        <v>1382</v>
      </c>
      <c r="J235" s="7">
        <v>76706</v>
      </c>
      <c r="K235" t="s">
        <v>191</v>
      </c>
      <c r="L235" s="22">
        <v>140</v>
      </c>
      <c r="M235" s="22">
        <v>123</v>
      </c>
      <c r="N235" t="s">
        <v>1382</v>
      </c>
      <c r="O235" s="7" t="s">
        <v>1382</v>
      </c>
      <c r="P235" t="s">
        <v>1382</v>
      </c>
      <c r="Q235" s="22" t="s">
        <v>1382</v>
      </c>
      <c r="R235" s="22" t="s">
        <v>1382</v>
      </c>
      <c r="S235" s="22" t="s">
        <v>1382</v>
      </c>
      <c r="T235" s="7" t="s">
        <v>1382</v>
      </c>
      <c r="U235" t="s">
        <v>1382</v>
      </c>
      <c r="V235" s="22" t="s">
        <v>1382</v>
      </c>
      <c r="W235" s="22" t="s">
        <v>1382</v>
      </c>
      <c r="X235" t="s">
        <v>1382</v>
      </c>
      <c r="Y235" s="7" t="s">
        <v>1382</v>
      </c>
      <c r="Z235" t="s">
        <v>1382</v>
      </c>
      <c r="AA235" s="22" t="s">
        <v>1382</v>
      </c>
      <c r="AB235" s="22" t="s">
        <v>1382</v>
      </c>
      <c r="AC235" t="s">
        <v>1382</v>
      </c>
      <c r="AD235" s="7" t="s">
        <v>1382</v>
      </c>
      <c r="AE235" t="s">
        <v>1382</v>
      </c>
      <c r="AF235" s="22" t="s">
        <v>1382</v>
      </c>
      <c r="AG235" s="22" t="s">
        <v>1382</v>
      </c>
    </row>
    <row r="236" spans="1:33" x14ac:dyDescent="0.2">
      <c r="A236" s="3" t="s">
        <v>1372</v>
      </c>
      <c r="B236" s="28">
        <f t="shared" si="7"/>
        <v>234</v>
      </c>
      <c r="C236" t="s">
        <v>1373</v>
      </c>
      <c r="D236" s="3" t="s">
        <v>1372</v>
      </c>
      <c r="E236" s="7" t="s">
        <v>1374</v>
      </c>
      <c r="F236" s="3" t="s">
        <v>1372</v>
      </c>
      <c r="G236">
        <v>243</v>
      </c>
      <c r="H236">
        <v>89</v>
      </c>
      <c r="I236" t="s">
        <v>1382</v>
      </c>
      <c r="J236" s="7" t="s">
        <v>1374</v>
      </c>
      <c r="K236" s="3" t="s">
        <v>1372</v>
      </c>
      <c r="L236" s="22">
        <v>243</v>
      </c>
      <c r="M236" s="22">
        <v>46</v>
      </c>
      <c r="N236" t="s">
        <v>1382</v>
      </c>
      <c r="O236" s="7" t="s">
        <v>1382</v>
      </c>
      <c r="P236" t="s">
        <v>1382</v>
      </c>
      <c r="Q236" s="22" t="s">
        <v>1382</v>
      </c>
      <c r="R236" s="22" t="s">
        <v>1382</v>
      </c>
      <c r="S236" s="22" t="s">
        <v>1382</v>
      </c>
      <c r="T236" s="7" t="s">
        <v>1382</v>
      </c>
      <c r="U236" t="s">
        <v>1382</v>
      </c>
      <c r="V236" s="22" t="s">
        <v>1382</v>
      </c>
      <c r="W236" s="22" t="s">
        <v>1382</v>
      </c>
      <c r="X236" t="s">
        <v>1382</v>
      </c>
      <c r="Y236" s="7" t="s">
        <v>1382</v>
      </c>
      <c r="Z236" t="s">
        <v>1382</v>
      </c>
      <c r="AA236" s="22" t="s">
        <v>1382</v>
      </c>
      <c r="AB236" s="22" t="s">
        <v>1382</v>
      </c>
      <c r="AC236" t="s">
        <v>1382</v>
      </c>
      <c r="AD236" s="7" t="s">
        <v>1382</v>
      </c>
      <c r="AE236" t="s">
        <v>1382</v>
      </c>
      <c r="AF236" s="22" t="s">
        <v>1382</v>
      </c>
      <c r="AG236" s="22" t="s">
        <v>1382</v>
      </c>
    </row>
    <row r="237" spans="1:33" x14ac:dyDescent="0.2">
      <c r="A237" s="3" t="s">
        <v>1114</v>
      </c>
      <c r="B237" s="28">
        <f t="shared" si="7"/>
        <v>235</v>
      </c>
      <c r="C237" s="1" t="s">
        <v>174</v>
      </c>
      <c r="D237" s="2" t="s">
        <v>1115</v>
      </c>
      <c r="E237" s="6" t="s">
        <v>172</v>
      </c>
      <c r="F237" s="1" t="s">
        <v>173</v>
      </c>
      <c r="G237">
        <v>243</v>
      </c>
      <c r="H237">
        <v>89</v>
      </c>
      <c r="I237" t="s">
        <v>1382</v>
      </c>
      <c r="J237" s="7">
        <v>76641</v>
      </c>
      <c r="K237" t="s">
        <v>1460</v>
      </c>
      <c r="L237" s="22">
        <v>243</v>
      </c>
      <c r="M237" s="22">
        <v>141</v>
      </c>
      <c r="N237" t="s">
        <v>1382</v>
      </c>
      <c r="O237" s="7">
        <v>76642</v>
      </c>
      <c r="P237" t="s">
        <v>1461</v>
      </c>
      <c r="Q237" s="22">
        <v>200</v>
      </c>
      <c r="R237" s="22">
        <v>115</v>
      </c>
      <c r="S237" s="22" t="s">
        <v>1382</v>
      </c>
      <c r="T237" s="7" t="s">
        <v>1382</v>
      </c>
      <c r="U237" t="s">
        <v>1382</v>
      </c>
      <c r="V237" s="22" t="s">
        <v>1382</v>
      </c>
      <c r="W237" s="22" t="s">
        <v>1382</v>
      </c>
      <c r="X237" t="s">
        <v>1382</v>
      </c>
      <c r="Y237" s="7" t="s">
        <v>1382</v>
      </c>
      <c r="Z237" t="s">
        <v>1382</v>
      </c>
      <c r="AA237" s="22" t="s">
        <v>1382</v>
      </c>
      <c r="AB237" s="22" t="s">
        <v>1382</v>
      </c>
      <c r="AC237" t="s">
        <v>1382</v>
      </c>
      <c r="AD237" s="7" t="s">
        <v>1382</v>
      </c>
      <c r="AE237" t="s">
        <v>1382</v>
      </c>
      <c r="AF237" s="22" t="s">
        <v>1382</v>
      </c>
      <c r="AG237" s="22" t="s">
        <v>1382</v>
      </c>
    </row>
    <row r="238" spans="1:33" x14ac:dyDescent="0.2">
      <c r="A238" s="3" t="s">
        <v>1419</v>
      </c>
      <c r="B238" s="28">
        <f t="shared" si="7"/>
        <v>236</v>
      </c>
      <c r="C238" t="s">
        <v>1402</v>
      </c>
      <c r="D238" s="3" t="s">
        <v>1403</v>
      </c>
      <c r="E238" s="7" t="s">
        <v>1382</v>
      </c>
      <c r="F238" t="s">
        <v>1382</v>
      </c>
      <c r="G238" t="s">
        <v>1382</v>
      </c>
      <c r="H238" t="s">
        <v>1382</v>
      </c>
      <c r="I238" t="s">
        <v>1382</v>
      </c>
      <c r="J238" s="7" t="s">
        <v>1404</v>
      </c>
      <c r="K238" t="s">
        <v>1405</v>
      </c>
      <c r="L238" s="22">
        <v>1858</v>
      </c>
      <c r="M238" s="22">
        <v>888</v>
      </c>
      <c r="N238" t="s">
        <v>1382</v>
      </c>
      <c r="O238" s="7" t="s">
        <v>1406</v>
      </c>
      <c r="P238" t="s">
        <v>1407</v>
      </c>
      <c r="Q238" s="22">
        <v>800</v>
      </c>
      <c r="R238" s="22">
        <v>732</v>
      </c>
      <c r="S238" s="22" t="s">
        <v>1382</v>
      </c>
      <c r="T238" s="7">
        <v>76641</v>
      </c>
      <c r="U238" t="s">
        <v>1460</v>
      </c>
      <c r="V238" s="22">
        <v>243</v>
      </c>
      <c r="W238" s="22">
        <v>141</v>
      </c>
      <c r="X238" t="s">
        <v>1382</v>
      </c>
      <c r="Y238" s="7">
        <v>76642</v>
      </c>
      <c r="Z238" t="s">
        <v>1461</v>
      </c>
      <c r="AA238" s="22">
        <v>200</v>
      </c>
      <c r="AB238" s="22">
        <v>115</v>
      </c>
      <c r="AC238" t="s">
        <v>1382</v>
      </c>
      <c r="AD238" s="7" t="s">
        <v>1493</v>
      </c>
      <c r="AE238" t="s">
        <v>1395</v>
      </c>
      <c r="AF238" s="22">
        <v>254</v>
      </c>
      <c r="AG238" s="22">
        <v>174</v>
      </c>
    </row>
    <row r="239" spans="1:33" x14ac:dyDescent="0.2">
      <c r="A239" s="3" t="s">
        <v>1420</v>
      </c>
      <c r="B239" s="28">
        <f t="shared" si="7"/>
        <v>237</v>
      </c>
      <c r="C239" t="s">
        <v>1402</v>
      </c>
      <c r="D239" s="3" t="s">
        <v>1403</v>
      </c>
      <c r="E239" s="7" t="s">
        <v>1382</v>
      </c>
      <c r="F239" t="s">
        <v>1382</v>
      </c>
      <c r="G239" t="s">
        <v>1382</v>
      </c>
      <c r="H239" t="s">
        <v>1382</v>
      </c>
      <c r="I239" t="s">
        <v>1382</v>
      </c>
      <c r="J239" s="7" t="s">
        <v>1421</v>
      </c>
      <c r="K239" t="s">
        <v>1422</v>
      </c>
      <c r="L239" s="22">
        <v>1858</v>
      </c>
      <c r="M239" s="22">
        <v>888</v>
      </c>
      <c r="N239" t="s">
        <v>1382</v>
      </c>
      <c r="O239" s="7" t="s">
        <v>1423</v>
      </c>
      <c r="P239" t="s">
        <v>1424</v>
      </c>
      <c r="Q239" s="22">
        <v>800</v>
      </c>
      <c r="R239" s="22">
        <v>732</v>
      </c>
      <c r="S239" s="22" t="s">
        <v>1382</v>
      </c>
      <c r="T239" s="7">
        <v>76641</v>
      </c>
      <c r="U239" t="s">
        <v>1460</v>
      </c>
      <c r="V239" s="22">
        <v>243</v>
      </c>
      <c r="W239" s="22">
        <v>141</v>
      </c>
      <c r="X239" t="s">
        <v>1382</v>
      </c>
      <c r="Y239" s="7">
        <v>76642</v>
      </c>
      <c r="Z239" t="s">
        <v>1461</v>
      </c>
      <c r="AA239" s="22">
        <v>200</v>
      </c>
      <c r="AB239" s="22">
        <v>115</v>
      </c>
      <c r="AC239" t="s">
        <v>1382</v>
      </c>
      <c r="AD239" s="7" t="s">
        <v>1493</v>
      </c>
      <c r="AE239" t="s">
        <v>1395</v>
      </c>
      <c r="AF239" s="22">
        <v>254</v>
      </c>
      <c r="AG239" s="22">
        <v>174</v>
      </c>
    </row>
    <row r="240" spans="1:33" x14ac:dyDescent="0.2">
      <c r="A240" s="3" t="s">
        <v>1430</v>
      </c>
      <c r="B240" s="28">
        <f t="shared" si="7"/>
        <v>238</v>
      </c>
      <c r="C240" t="s">
        <v>1408</v>
      </c>
      <c r="D240" s="3" t="s">
        <v>1409</v>
      </c>
      <c r="E240" s="7" t="s">
        <v>1382</v>
      </c>
      <c r="F240" t="s">
        <v>1382</v>
      </c>
      <c r="G240" t="s">
        <v>1382</v>
      </c>
      <c r="H240" t="s">
        <v>1382</v>
      </c>
      <c r="I240" t="s">
        <v>1382</v>
      </c>
      <c r="J240" s="7" t="s">
        <v>1410</v>
      </c>
      <c r="K240" t="s">
        <v>1411</v>
      </c>
      <c r="L240" s="22">
        <v>1858</v>
      </c>
      <c r="M240" s="22">
        <v>888</v>
      </c>
      <c r="N240" t="s">
        <v>1382</v>
      </c>
      <c r="O240" s="7" t="s">
        <v>1412</v>
      </c>
      <c r="P240" t="s">
        <v>1413</v>
      </c>
      <c r="Q240" s="22">
        <v>800</v>
      </c>
      <c r="R240" s="22">
        <v>732</v>
      </c>
      <c r="S240" s="22" t="s">
        <v>1382</v>
      </c>
      <c r="T240" s="7">
        <v>76641</v>
      </c>
      <c r="U240" t="s">
        <v>1460</v>
      </c>
      <c r="V240" s="22">
        <v>243</v>
      </c>
      <c r="W240" s="22">
        <v>141</v>
      </c>
      <c r="X240" t="s">
        <v>1382</v>
      </c>
      <c r="Y240" s="7">
        <v>76642</v>
      </c>
      <c r="Z240" t="s">
        <v>1461</v>
      </c>
      <c r="AA240" s="22">
        <v>200</v>
      </c>
      <c r="AB240" s="22">
        <v>115</v>
      </c>
      <c r="AC240" t="s">
        <v>1382</v>
      </c>
      <c r="AD240" s="7" t="s">
        <v>1493</v>
      </c>
      <c r="AE240" t="s">
        <v>1395</v>
      </c>
      <c r="AF240" s="22">
        <v>254</v>
      </c>
      <c r="AG240" s="22">
        <v>174</v>
      </c>
    </row>
    <row r="241" spans="1:38" x14ac:dyDescent="0.2">
      <c r="A241" s="3" t="s">
        <v>1431</v>
      </c>
      <c r="B241" s="28">
        <f t="shared" si="7"/>
        <v>239</v>
      </c>
      <c r="C241" t="s">
        <v>1408</v>
      </c>
      <c r="D241" s="3" t="s">
        <v>1409</v>
      </c>
      <c r="E241" s="7" t="s">
        <v>1382</v>
      </c>
      <c r="F241" t="s">
        <v>1382</v>
      </c>
      <c r="G241" t="s">
        <v>1382</v>
      </c>
      <c r="H241" t="s">
        <v>1382</v>
      </c>
      <c r="I241" t="s">
        <v>1382</v>
      </c>
      <c r="J241" s="7" t="s">
        <v>1414</v>
      </c>
      <c r="K241" t="s">
        <v>1415</v>
      </c>
      <c r="L241" s="22">
        <v>1858</v>
      </c>
      <c r="M241" s="22">
        <v>888</v>
      </c>
      <c r="N241" t="s">
        <v>1382</v>
      </c>
      <c r="O241" s="7" t="s">
        <v>1416</v>
      </c>
      <c r="P241" t="s">
        <v>1417</v>
      </c>
      <c r="Q241" s="22">
        <v>800</v>
      </c>
      <c r="R241" s="22">
        <v>732</v>
      </c>
      <c r="S241" s="22" t="s">
        <v>1382</v>
      </c>
      <c r="T241" s="7">
        <v>76641</v>
      </c>
      <c r="U241" t="s">
        <v>1460</v>
      </c>
      <c r="V241" s="22">
        <v>243</v>
      </c>
      <c r="W241" s="22">
        <v>141</v>
      </c>
      <c r="X241" t="s">
        <v>1382</v>
      </c>
      <c r="Y241" s="7">
        <v>76642</v>
      </c>
      <c r="Z241" t="s">
        <v>1461</v>
      </c>
      <c r="AA241" s="22">
        <v>200</v>
      </c>
      <c r="AB241" s="22">
        <v>115</v>
      </c>
      <c r="AC241" t="s">
        <v>1382</v>
      </c>
      <c r="AD241" s="7" t="s">
        <v>1494</v>
      </c>
      <c r="AE241" t="s">
        <v>1418</v>
      </c>
      <c r="AF241" s="22">
        <v>254</v>
      </c>
      <c r="AG241" s="22">
        <v>174</v>
      </c>
    </row>
    <row r="242" spans="1:38" x14ac:dyDescent="0.2">
      <c r="A242" s="3" t="s">
        <v>1109</v>
      </c>
      <c r="B242" s="28">
        <f t="shared" si="7"/>
        <v>240</v>
      </c>
      <c r="C242" s="1" t="s">
        <v>288</v>
      </c>
      <c r="D242" s="1" t="s">
        <v>289</v>
      </c>
      <c r="E242" s="6" t="s">
        <v>290</v>
      </c>
      <c r="F242" s="1" t="s">
        <v>291</v>
      </c>
      <c r="G242">
        <v>579</v>
      </c>
      <c r="H242">
        <v>304</v>
      </c>
      <c r="I242" t="s">
        <v>1382</v>
      </c>
      <c r="J242" s="7" t="s">
        <v>290</v>
      </c>
      <c r="K242" t="s">
        <v>291</v>
      </c>
      <c r="L242" s="22">
        <v>579</v>
      </c>
      <c r="M242" s="22">
        <v>268</v>
      </c>
      <c r="N242" t="s">
        <v>1382</v>
      </c>
      <c r="O242" s="7" t="s">
        <v>1382</v>
      </c>
      <c r="P242" t="s">
        <v>1382</v>
      </c>
      <c r="Q242" s="22" t="s">
        <v>1382</v>
      </c>
      <c r="R242" s="22" t="s">
        <v>1382</v>
      </c>
      <c r="S242" s="22" t="s">
        <v>1382</v>
      </c>
      <c r="T242" s="7" t="s">
        <v>1382</v>
      </c>
      <c r="U242" t="s">
        <v>1382</v>
      </c>
      <c r="V242" s="22" t="s">
        <v>1382</v>
      </c>
      <c r="W242" s="22" t="s">
        <v>1382</v>
      </c>
      <c r="X242" t="s">
        <v>1382</v>
      </c>
      <c r="Y242" s="7" t="s">
        <v>1382</v>
      </c>
      <c r="Z242" t="s">
        <v>1382</v>
      </c>
      <c r="AA242" s="22" t="s">
        <v>1382</v>
      </c>
      <c r="AB242" s="22" t="s">
        <v>1382</v>
      </c>
      <c r="AC242" t="s">
        <v>1382</v>
      </c>
      <c r="AD242" s="7" t="s">
        <v>1382</v>
      </c>
      <c r="AE242" t="s">
        <v>1382</v>
      </c>
      <c r="AF242" s="22" t="s">
        <v>1382</v>
      </c>
      <c r="AG242" s="22" t="s">
        <v>1382</v>
      </c>
    </row>
    <row r="243" spans="1:38" x14ac:dyDescent="0.2">
      <c r="A243" s="3" t="s">
        <v>1106</v>
      </c>
      <c r="B243" s="28">
        <f t="shared" si="7"/>
        <v>241</v>
      </c>
      <c r="C243" s="1" t="s">
        <v>292</v>
      </c>
      <c r="D243" s="1" t="s">
        <v>293</v>
      </c>
      <c r="E243" s="7">
        <v>93970</v>
      </c>
      <c r="F243" t="s">
        <v>1464</v>
      </c>
      <c r="G243">
        <v>647</v>
      </c>
      <c r="H243">
        <v>261</v>
      </c>
      <c r="I243" t="s">
        <v>1382</v>
      </c>
      <c r="J243" s="7">
        <v>93970</v>
      </c>
      <c r="K243" t="s">
        <v>1464</v>
      </c>
      <c r="L243" s="22">
        <v>647</v>
      </c>
      <c r="M243" s="22">
        <v>262</v>
      </c>
      <c r="N243" t="s">
        <v>1382</v>
      </c>
      <c r="O243" s="7" t="s">
        <v>1382</v>
      </c>
      <c r="P243" t="s">
        <v>1382</v>
      </c>
      <c r="Q243" s="22" t="s">
        <v>1382</v>
      </c>
      <c r="R243" s="22" t="s">
        <v>1382</v>
      </c>
      <c r="S243" s="22" t="s">
        <v>1382</v>
      </c>
      <c r="T243" s="7" t="s">
        <v>1382</v>
      </c>
      <c r="U243" t="s">
        <v>1382</v>
      </c>
      <c r="V243" s="22" t="s">
        <v>1382</v>
      </c>
      <c r="W243" s="22" t="s">
        <v>1382</v>
      </c>
      <c r="X243" t="s">
        <v>1382</v>
      </c>
      <c r="Y243" s="7" t="s">
        <v>1382</v>
      </c>
      <c r="Z243" t="s">
        <v>1382</v>
      </c>
      <c r="AA243" s="22" t="s">
        <v>1382</v>
      </c>
      <c r="AB243" s="22" t="s">
        <v>1382</v>
      </c>
      <c r="AC243" t="s">
        <v>1382</v>
      </c>
      <c r="AD243" s="7" t="s">
        <v>1382</v>
      </c>
      <c r="AE243" t="s">
        <v>1382</v>
      </c>
      <c r="AF243" s="22" t="s">
        <v>1382</v>
      </c>
      <c r="AG243" s="22" t="s">
        <v>1382</v>
      </c>
    </row>
    <row r="244" spans="1:38" x14ac:dyDescent="0.2">
      <c r="A244" s="3" t="s">
        <v>1105</v>
      </c>
      <c r="B244" s="28">
        <f t="shared" si="7"/>
        <v>242</v>
      </c>
      <c r="C244" s="1" t="s">
        <v>292</v>
      </c>
      <c r="D244" s="1" t="s">
        <v>293</v>
      </c>
      <c r="E244" s="7">
        <v>93971</v>
      </c>
      <c r="F244" t="s">
        <v>1465</v>
      </c>
      <c r="G244">
        <v>485</v>
      </c>
      <c r="H244">
        <v>159</v>
      </c>
      <c r="I244" t="s">
        <v>1382</v>
      </c>
      <c r="J244" s="7">
        <v>93971</v>
      </c>
      <c r="K244" t="s">
        <v>1465</v>
      </c>
      <c r="L244" s="22">
        <v>485</v>
      </c>
      <c r="M244" s="22">
        <v>159</v>
      </c>
      <c r="N244" t="s">
        <v>1382</v>
      </c>
      <c r="O244" s="7" t="s">
        <v>1382</v>
      </c>
      <c r="P244" t="s">
        <v>1382</v>
      </c>
      <c r="Q244" s="22" t="s">
        <v>1382</v>
      </c>
      <c r="R244" s="22" t="s">
        <v>1382</v>
      </c>
      <c r="S244" s="22" t="s">
        <v>1382</v>
      </c>
      <c r="T244" s="7" t="s">
        <v>1382</v>
      </c>
      <c r="U244" t="s">
        <v>1382</v>
      </c>
      <c r="V244" s="22" t="s">
        <v>1382</v>
      </c>
      <c r="W244" s="22" t="s">
        <v>1382</v>
      </c>
      <c r="X244" t="s">
        <v>1382</v>
      </c>
      <c r="Y244" s="7" t="s">
        <v>1382</v>
      </c>
      <c r="Z244" t="s">
        <v>1382</v>
      </c>
      <c r="AA244" s="22" t="s">
        <v>1382</v>
      </c>
      <c r="AB244" s="22" t="s">
        <v>1382</v>
      </c>
      <c r="AC244" t="s">
        <v>1382</v>
      </c>
      <c r="AD244" s="7" t="s">
        <v>1382</v>
      </c>
      <c r="AE244" t="s">
        <v>1382</v>
      </c>
      <c r="AF244" s="22" t="s">
        <v>1382</v>
      </c>
      <c r="AG244" s="22" t="s">
        <v>1382</v>
      </c>
    </row>
    <row r="245" spans="1:38" x14ac:dyDescent="0.2">
      <c r="A245" s="3" t="s">
        <v>1103</v>
      </c>
      <c r="B245" s="28">
        <f t="shared" si="7"/>
        <v>243</v>
      </c>
      <c r="C245" s="1" t="s">
        <v>228</v>
      </c>
      <c r="D245" s="1" t="s">
        <v>229</v>
      </c>
      <c r="E245" s="6">
        <v>76881</v>
      </c>
      <c r="F245" s="1" t="s">
        <v>230</v>
      </c>
      <c r="G245">
        <v>291</v>
      </c>
      <c r="H245">
        <v>118</v>
      </c>
      <c r="I245" t="s">
        <v>1382</v>
      </c>
      <c r="J245" s="7">
        <v>76881</v>
      </c>
      <c r="K245" t="s">
        <v>230</v>
      </c>
      <c r="L245" s="22">
        <v>291</v>
      </c>
      <c r="M245" s="22">
        <v>156</v>
      </c>
      <c r="N245" t="s">
        <v>1382</v>
      </c>
      <c r="O245" s="7" t="s">
        <v>1382</v>
      </c>
      <c r="P245" t="s">
        <v>1382</v>
      </c>
      <c r="Q245" s="22" t="s">
        <v>1382</v>
      </c>
      <c r="R245" s="22" t="s">
        <v>1382</v>
      </c>
      <c r="S245" s="22" t="s">
        <v>1382</v>
      </c>
      <c r="T245" s="7" t="s">
        <v>1382</v>
      </c>
      <c r="U245" t="s">
        <v>1382</v>
      </c>
      <c r="V245" s="22" t="s">
        <v>1382</v>
      </c>
      <c r="W245" s="22" t="s">
        <v>1382</v>
      </c>
      <c r="X245" t="s">
        <v>1382</v>
      </c>
      <c r="Y245" s="7" t="s">
        <v>1382</v>
      </c>
      <c r="Z245" t="s">
        <v>1382</v>
      </c>
      <c r="AA245" s="22" t="s">
        <v>1382</v>
      </c>
      <c r="AB245" s="22" t="s">
        <v>1382</v>
      </c>
      <c r="AC245" t="s">
        <v>1382</v>
      </c>
      <c r="AD245" s="7" t="s">
        <v>1382</v>
      </c>
      <c r="AE245" t="s">
        <v>1382</v>
      </c>
      <c r="AF245" s="22" t="s">
        <v>1382</v>
      </c>
      <c r="AG245" s="22" t="s">
        <v>1382</v>
      </c>
    </row>
    <row r="246" spans="1:38" x14ac:dyDescent="0.2">
      <c r="A246" s="3" t="s">
        <v>1102</v>
      </c>
      <c r="B246" s="28">
        <f t="shared" si="7"/>
        <v>244</v>
      </c>
      <c r="C246" s="1" t="s">
        <v>231</v>
      </c>
      <c r="D246" s="1" t="s">
        <v>232</v>
      </c>
      <c r="E246" s="6" t="s">
        <v>233</v>
      </c>
      <c r="F246" s="1" t="s">
        <v>234</v>
      </c>
      <c r="G246">
        <v>291</v>
      </c>
      <c r="H246">
        <v>118</v>
      </c>
      <c r="I246" t="s">
        <v>1382</v>
      </c>
      <c r="J246" s="7" t="s">
        <v>1004</v>
      </c>
      <c r="K246" t="s">
        <v>234</v>
      </c>
      <c r="L246" s="22">
        <v>291</v>
      </c>
      <c r="M246" s="22">
        <v>156</v>
      </c>
      <c r="N246" t="s">
        <v>1382</v>
      </c>
      <c r="O246" s="7" t="s">
        <v>1382</v>
      </c>
      <c r="P246" t="s">
        <v>1382</v>
      </c>
      <c r="Q246" s="22" t="s">
        <v>1382</v>
      </c>
      <c r="R246" s="22" t="s">
        <v>1382</v>
      </c>
      <c r="S246" s="22" t="s">
        <v>1382</v>
      </c>
      <c r="T246" s="7" t="s">
        <v>1382</v>
      </c>
      <c r="U246" t="s">
        <v>1382</v>
      </c>
      <c r="V246" s="22" t="s">
        <v>1382</v>
      </c>
      <c r="W246" s="22" t="s">
        <v>1382</v>
      </c>
      <c r="X246" t="s">
        <v>1382</v>
      </c>
      <c r="Y246" s="7" t="s">
        <v>1382</v>
      </c>
      <c r="Z246" t="s">
        <v>1382</v>
      </c>
      <c r="AA246" s="22" t="s">
        <v>1382</v>
      </c>
      <c r="AB246" s="22" t="s">
        <v>1382</v>
      </c>
      <c r="AC246" t="s">
        <v>1382</v>
      </c>
      <c r="AD246" s="7" t="s">
        <v>1382</v>
      </c>
      <c r="AE246" t="s">
        <v>1382</v>
      </c>
      <c r="AF246" s="22" t="s">
        <v>1382</v>
      </c>
      <c r="AG246" s="22" t="s">
        <v>1382</v>
      </c>
    </row>
    <row r="247" spans="1:38" x14ac:dyDescent="0.2">
      <c r="A247" s="3" t="s">
        <v>1397</v>
      </c>
      <c r="B247" s="28">
        <f t="shared" si="7"/>
        <v>245</v>
      </c>
      <c r="C247" s="1" t="s">
        <v>243</v>
      </c>
      <c r="D247" s="1" t="s">
        <v>246</v>
      </c>
      <c r="E247" s="6" t="s">
        <v>244</v>
      </c>
      <c r="F247" s="1" t="s">
        <v>245</v>
      </c>
      <c r="G247">
        <v>352</v>
      </c>
      <c r="H247">
        <v>191</v>
      </c>
      <c r="I247" t="s">
        <v>1382</v>
      </c>
      <c r="J247" s="7">
        <v>19000</v>
      </c>
      <c r="K247" t="s">
        <v>1394</v>
      </c>
      <c r="L247" s="22">
        <v>229</v>
      </c>
      <c r="M247" s="22">
        <v>55</v>
      </c>
      <c r="N247" t="s">
        <v>1382</v>
      </c>
      <c r="O247" s="7" t="s">
        <v>1392</v>
      </c>
      <c r="P247" t="s">
        <v>1393</v>
      </c>
      <c r="Q247" s="22">
        <v>352</v>
      </c>
      <c r="R247" s="22">
        <v>77</v>
      </c>
      <c r="S247" s="22" t="s">
        <v>1382</v>
      </c>
      <c r="T247" s="7" t="s">
        <v>1493</v>
      </c>
      <c r="U247" t="s">
        <v>1395</v>
      </c>
      <c r="V247" s="22">
        <v>254</v>
      </c>
      <c r="W247" s="22">
        <v>174</v>
      </c>
      <c r="X247" t="s">
        <v>1382</v>
      </c>
      <c r="Y247" s="7">
        <v>76641</v>
      </c>
      <c r="Z247" t="s">
        <v>1460</v>
      </c>
      <c r="AA247" s="22">
        <v>243</v>
      </c>
      <c r="AB247" s="34">
        <v>141</v>
      </c>
      <c r="AC247" t="s">
        <v>1382</v>
      </c>
      <c r="AD247" s="7">
        <v>76642</v>
      </c>
      <c r="AE247" t="s">
        <v>1461</v>
      </c>
      <c r="AF247" s="22">
        <v>200</v>
      </c>
      <c r="AG247" s="34">
        <v>115</v>
      </c>
    </row>
    <row r="248" spans="1:38" x14ac:dyDescent="0.2">
      <c r="A248" s="3" t="s">
        <v>1398</v>
      </c>
      <c r="B248" s="28">
        <f t="shared" si="7"/>
        <v>246</v>
      </c>
      <c r="C248" s="1" t="s">
        <v>243</v>
      </c>
      <c r="D248" s="1" t="s">
        <v>246</v>
      </c>
      <c r="E248" s="6" t="s">
        <v>244</v>
      </c>
      <c r="F248" s="1" t="s">
        <v>245</v>
      </c>
      <c r="G248">
        <v>352</v>
      </c>
      <c r="H248">
        <v>191</v>
      </c>
      <c r="I248" t="s">
        <v>1382</v>
      </c>
      <c r="J248" s="7">
        <v>19000</v>
      </c>
      <c r="K248" t="s">
        <v>1394</v>
      </c>
      <c r="L248" s="22">
        <v>229</v>
      </c>
      <c r="M248" s="22">
        <v>55</v>
      </c>
      <c r="N248" t="s">
        <v>1382</v>
      </c>
      <c r="O248" s="7">
        <v>19001</v>
      </c>
      <c r="P248" t="s">
        <v>1396</v>
      </c>
      <c r="Q248" s="22">
        <v>111</v>
      </c>
      <c r="R248" s="22">
        <v>34</v>
      </c>
      <c r="S248" s="22" t="s">
        <v>1382</v>
      </c>
      <c r="T248" s="7" t="s">
        <v>1392</v>
      </c>
      <c r="U248" t="s">
        <v>1393</v>
      </c>
      <c r="V248" s="22">
        <v>352</v>
      </c>
      <c r="W248" s="22">
        <v>77</v>
      </c>
      <c r="X248" t="s">
        <v>1382</v>
      </c>
      <c r="Y248" s="7">
        <v>76641</v>
      </c>
      <c r="Z248" t="s">
        <v>1460</v>
      </c>
      <c r="AA248" s="22">
        <v>243</v>
      </c>
      <c r="AB248" s="34">
        <v>141</v>
      </c>
      <c r="AC248" t="s">
        <v>1382</v>
      </c>
      <c r="AD248" s="7">
        <v>76642</v>
      </c>
      <c r="AE248" t="s">
        <v>1461</v>
      </c>
      <c r="AF248" s="22">
        <v>200</v>
      </c>
      <c r="AG248" s="34">
        <v>115</v>
      </c>
      <c r="AI248" s="7" t="s">
        <v>1493</v>
      </c>
      <c r="AJ248" t="s">
        <v>1395</v>
      </c>
      <c r="AK248" s="22">
        <v>254</v>
      </c>
      <c r="AL248" s="22">
        <v>174</v>
      </c>
    </row>
    <row r="249" spans="1:38" x14ac:dyDescent="0.2">
      <c r="A249" s="3" t="s">
        <v>1399</v>
      </c>
      <c r="B249" s="28">
        <f t="shared" si="7"/>
        <v>247</v>
      </c>
      <c r="C249" s="1" t="s">
        <v>243</v>
      </c>
      <c r="D249" s="1" t="s">
        <v>246</v>
      </c>
      <c r="E249" s="6" t="s">
        <v>244</v>
      </c>
      <c r="F249" s="1" t="s">
        <v>245</v>
      </c>
      <c r="G249">
        <v>352</v>
      </c>
      <c r="H249">
        <v>191</v>
      </c>
      <c r="I249" t="s">
        <v>1382</v>
      </c>
      <c r="J249" s="7">
        <v>10005</v>
      </c>
      <c r="K249" t="s">
        <v>1400</v>
      </c>
      <c r="L249" s="22">
        <v>295</v>
      </c>
      <c r="M249" s="22">
        <v>163</v>
      </c>
      <c r="N249" t="s">
        <v>1382</v>
      </c>
      <c r="O249" s="7">
        <v>10006</v>
      </c>
      <c r="P249" t="s">
        <v>1401</v>
      </c>
      <c r="Q249" s="22">
        <v>138</v>
      </c>
      <c r="R249" s="22">
        <v>76</v>
      </c>
      <c r="S249" s="22" t="s">
        <v>1382</v>
      </c>
      <c r="T249" s="7">
        <v>76641</v>
      </c>
      <c r="U249" t="s">
        <v>1460</v>
      </c>
      <c r="V249" s="22">
        <v>243</v>
      </c>
      <c r="W249" s="34">
        <v>141</v>
      </c>
      <c r="X249" t="s">
        <v>1382</v>
      </c>
      <c r="Y249" s="7">
        <v>76642</v>
      </c>
      <c r="Z249" t="s">
        <v>1461</v>
      </c>
      <c r="AA249" s="22">
        <v>200</v>
      </c>
      <c r="AB249" s="34">
        <v>115</v>
      </c>
      <c r="AC249" t="s">
        <v>1382</v>
      </c>
      <c r="AD249" s="7" t="s">
        <v>1493</v>
      </c>
      <c r="AE249" t="s">
        <v>1395</v>
      </c>
      <c r="AF249" s="22">
        <v>254</v>
      </c>
      <c r="AG249" s="22">
        <v>174</v>
      </c>
      <c r="AI249" s="7"/>
      <c r="AK249" s="22"/>
      <c r="AL249" s="22"/>
    </row>
    <row r="250" spans="1:38" x14ac:dyDescent="0.2">
      <c r="A250" s="3" t="s">
        <v>1098</v>
      </c>
      <c r="B250" s="28">
        <f t="shared" si="7"/>
        <v>248</v>
      </c>
      <c r="C250" s="1" t="s">
        <v>160</v>
      </c>
      <c r="D250" s="1" t="s">
        <v>161</v>
      </c>
      <c r="E250" s="6" t="s">
        <v>162</v>
      </c>
      <c r="F250" s="1" t="s">
        <v>163</v>
      </c>
      <c r="G250">
        <v>284</v>
      </c>
      <c r="H250">
        <v>119</v>
      </c>
      <c r="I250" t="s">
        <v>1382</v>
      </c>
      <c r="J250" s="7" t="s">
        <v>162</v>
      </c>
      <c r="K250" t="s">
        <v>163</v>
      </c>
      <c r="L250" s="22">
        <v>284</v>
      </c>
      <c r="M250" s="22">
        <v>156</v>
      </c>
      <c r="N250" t="s">
        <v>1382</v>
      </c>
      <c r="O250" s="7" t="s">
        <v>1382</v>
      </c>
      <c r="P250" t="s">
        <v>1382</v>
      </c>
      <c r="Q250" s="22" t="s">
        <v>1382</v>
      </c>
      <c r="R250" s="22" t="s">
        <v>1382</v>
      </c>
      <c r="S250" s="22" t="s">
        <v>1382</v>
      </c>
      <c r="T250" s="7" t="s">
        <v>1382</v>
      </c>
      <c r="U250" t="s">
        <v>1382</v>
      </c>
      <c r="V250" s="22" t="s">
        <v>1382</v>
      </c>
      <c r="W250" s="22" t="s">
        <v>1382</v>
      </c>
      <c r="X250" t="s">
        <v>1382</v>
      </c>
      <c r="Y250" s="7" t="s">
        <v>1382</v>
      </c>
      <c r="Z250" t="s">
        <v>1382</v>
      </c>
      <c r="AA250" s="22" t="s">
        <v>1382</v>
      </c>
      <c r="AB250" s="22" t="s">
        <v>1382</v>
      </c>
      <c r="AC250" t="s">
        <v>1382</v>
      </c>
      <c r="AD250" s="7" t="s">
        <v>1382</v>
      </c>
      <c r="AE250" t="s">
        <v>1382</v>
      </c>
      <c r="AF250" s="22" t="s">
        <v>1382</v>
      </c>
      <c r="AG250" s="22" t="s">
        <v>1382</v>
      </c>
    </row>
    <row r="251" spans="1:38" x14ac:dyDescent="0.2">
      <c r="A251" s="3" t="s">
        <v>1097</v>
      </c>
      <c r="B251" s="28">
        <f t="shared" si="7"/>
        <v>249</v>
      </c>
      <c r="C251" s="1" t="s">
        <v>239</v>
      </c>
      <c r="D251" s="1" t="s">
        <v>240</v>
      </c>
      <c r="E251" s="6" t="s">
        <v>241</v>
      </c>
      <c r="F251" s="1" t="s">
        <v>242</v>
      </c>
      <c r="G251">
        <v>228</v>
      </c>
      <c r="H251">
        <v>130</v>
      </c>
      <c r="I251" t="s">
        <v>1382</v>
      </c>
      <c r="J251" s="7" t="s">
        <v>241</v>
      </c>
      <c r="K251" t="s">
        <v>242</v>
      </c>
      <c r="L251" s="22">
        <v>228</v>
      </c>
      <c r="M251" s="22">
        <v>125</v>
      </c>
      <c r="N251" t="s">
        <v>1382</v>
      </c>
      <c r="O251" s="7" t="s">
        <v>1382</v>
      </c>
      <c r="P251" t="s">
        <v>1382</v>
      </c>
      <c r="Q251" s="22" t="s">
        <v>1382</v>
      </c>
      <c r="R251" s="22" t="s">
        <v>1382</v>
      </c>
      <c r="S251" s="22" t="s">
        <v>1382</v>
      </c>
      <c r="T251" s="7" t="s">
        <v>1382</v>
      </c>
      <c r="U251" t="s">
        <v>1382</v>
      </c>
      <c r="V251" s="22" t="s">
        <v>1382</v>
      </c>
      <c r="W251" s="22" t="s">
        <v>1382</v>
      </c>
      <c r="X251" t="s">
        <v>1382</v>
      </c>
      <c r="Y251" s="7" t="s">
        <v>1382</v>
      </c>
      <c r="Z251" t="s">
        <v>1382</v>
      </c>
      <c r="AA251" s="22" t="s">
        <v>1382</v>
      </c>
      <c r="AB251" s="22" t="s">
        <v>1382</v>
      </c>
      <c r="AC251" t="s">
        <v>1382</v>
      </c>
      <c r="AD251" s="7" t="s">
        <v>1382</v>
      </c>
      <c r="AE251" t="s">
        <v>1382</v>
      </c>
      <c r="AF251" s="22" t="s">
        <v>1382</v>
      </c>
      <c r="AG251" s="22" t="s">
        <v>1382</v>
      </c>
    </row>
    <row r="252" spans="1:38" x14ac:dyDescent="0.2">
      <c r="A252" s="3" t="s">
        <v>1375</v>
      </c>
      <c r="B252" s="28">
        <f t="shared" si="7"/>
        <v>250</v>
      </c>
      <c r="C252" t="s">
        <v>1377</v>
      </c>
      <c r="D252" s="3" t="s">
        <v>1375</v>
      </c>
      <c r="E252" s="6">
        <v>76881</v>
      </c>
      <c r="F252" s="3" t="s">
        <v>1375</v>
      </c>
      <c r="G252">
        <v>291</v>
      </c>
      <c r="H252">
        <v>118</v>
      </c>
      <c r="I252" t="s">
        <v>1382</v>
      </c>
      <c r="J252" s="7">
        <v>76881</v>
      </c>
      <c r="K252" s="3" t="s">
        <v>1375</v>
      </c>
      <c r="L252" s="24">
        <v>291</v>
      </c>
      <c r="M252" s="24">
        <v>156</v>
      </c>
      <c r="N252" t="s">
        <v>1382</v>
      </c>
      <c r="O252" s="7" t="s">
        <v>1382</v>
      </c>
      <c r="P252" t="s">
        <v>1382</v>
      </c>
      <c r="Q252" s="24" t="s">
        <v>1382</v>
      </c>
      <c r="R252" s="24" t="s">
        <v>1382</v>
      </c>
      <c r="S252" s="24" t="s">
        <v>1382</v>
      </c>
      <c r="T252" s="7" t="s">
        <v>1382</v>
      </c>
      <c r="U252" t="s">
        <v>1382</v>
      </c>
      <c r="V252" s="24" t="s">
        <v>1382</v>
      </c>
      <c r="W252" s="24" t="s">
        <v>1382</v>
      </c>
      <c r="X252" t="s">
        <v>1382</v>
      </c>
      <c r="Y252" s="7" t="s">
        <v>1382</v>
      </c>
      <c r="Z252" t="s">
        <v>1382</v>
      </c>
      <c r="AA252" s="24" t="s">
        <v>1382</v>
      </c>
      <c r="AB252" s="24" t="s">
        <v>1382</v>
      </c>
      <c r="AC252" t="s">
        <v>1382</v>
      </c>
      <c r="AD252" s="7" t="s">
        <v>1382</v>
      </c>
      <c r="AE252" t="s">
        <v>1382</v>
      </c>
      <c r="AF252" s="24" t="s">
        <v>1382</v>
      </c>
      <c r="AG252" s="24" t="s">
        <v>1382</v>
      </c>
    </row>
    <row r="253" spans="1:38" x14ac:dyDescent="0.2">
      <c r="A253" s="3" t="s">
        <v>1376</v>
      </c>
      <c r="B253" s="28">
        <f t="shared" si="7"/>
        <v>251</v>
      </c>
      <c r="C253" t="s">
        <v>1378</v>
      </c>
      <c r="D253" s="3" t="s">
        <v>1376</v>
      </c>
      <c r="E253" s="6">
        <v>76882</v>
      </c>
      <c r="F253" s="3" t="s">
        <v>1376</v>
      </c>
      <c r="G253">
        <v>75</v>
      </c>
      <c r="H253">
        <v>75</v>
      </c>
      <c r="I253" t="s">
        <v>1382</v>
      </c>
      <c r="J253" s="7">
        <v>76882</v>
      </c>
      <c r="K253" s="3" t="s">
        <v>1376</v>
      </c>
      <c r="L253" s="24">
        <v>75</v>
      </c>
      <c r="M253" s="24">
        <v>46</v>
      </c>
      <c r="N253" t="s">
        <v>1382</v>
      </c>
      <c r="O253" s="7" t="s">
        <v>1382</v>
      </c>
      <c r="P253" t="s">
        <v>1382</v>
      </c>
      <c r="Q253" s="24" t="s">
        <v>1382</v>
      </c>
      <c r="R253" s="24" t="s">
        <v>1382</v>
      </c>
      <c r="S253" s="24" t="s">
        <v>1382</v>
      </c>
      <c r="T253" s="7" t="s">
        <v>1382</v>
      </c>
      <c r="U253" t="s">
        <v>1382</v>
      </c>
      <c r="V253" s="24" t="s">
        <v>1382</v>
      </c>
      <c r="W253" s="24" t="s">
        <v>1382</v>
      </c>
      <c r="X253" t="s">
        <v>1382</v>
      </c>
      <c r="Y253" s="7" t="s">
        <v>1382</v>
      </c>
      <c r="Z253" t="s">
        <v>1382</v>
      </c>
      <c r="AA253" s="24" t="s">
        <v>1382</v>
      </c>
      <c r="AB253" s="24" t="s">
        <v>1382</v>
      </c>
      <c r="AC253" t="s">
        <v>1382</v>
      </c>
      <c r="AD253" s="7" t="s">
        <v>1382</v>
      </c>
      <c r="AE253" t="s">
        <v>1382</v>
      </c>
      <c r="AF253" s="24" t="s">
        <v>1382</v>
      </c>
      <c r="AG253" s="24" t="s">
        <v>1382</v>
      </c>
    </row>
    <row r="254" spans="1:38" x14ac:dyDescent="0.2">
      <c r="A254" s="3" t="s">
        <v>1526</v>
      </c>
      <c r="B254" s="28">
        <f t="shared" si="7"/>
        <v>252</v>
      </c>
      <c r="C254" t="s">
        <v>1527</v>
      </c>
      <c r="D254" s="3" t="s">
        <v>1526</v>
      </c>
      <c r="E254" s="6">
        <v>76981</v>
      </c>
      <c r="F254" s="3" t="s">
        <v>1526</v>
      </c>
      <c r="G254">
        <v>260</v>
      </c>
      <c r="H254">
        <v>142</v>
      </c>
      <c r="J254" s="7">
        <v>76981</v>
      </c>
      <c r="K254" s="37" t="s">
        <v>1528</v>
      </c>
      <c r="L254" s="38">
        <v>260</v>
      </c>
      <c r="M254" s="38">
        <v>142</v>
      </c>
      <c r="O254" s="7">
        <v>76700</v>
      </c>
      <c r="P254" s="37" t="s">
        <v>179</v>
      </c>
      <c r="Q254" s="36">
        <v>315</v>
      </c>
      <c r="R254" s="36">
        <v>161</v>
      </c>
      <c r="S254" s="38"/>
      <c r="T254" s="7" t="s">
        <v>1382</v>
      </c>
      <c r="U254" t="s">
        <v>1382</v>
      </c>
      <c r="V254" s="36" t="s">
        <v>1382</v>
      </c>
      <c r="W254" s="36" t="s">
        <v>1382</v>
      </c>
      <c r="Y254" s="7" t="s">
        <v>1382</v>
      </c>
      <c r="Z254" t="s">
        <v>1382</v>
      </c>
      <c r="AA254" s="36" t="s">
        <v>1382</v>
      </c>
      <c r="AB254" s="36" t="s">
        <v>1382</v>
      </c>
      <c r="AD254" s="7" t="s">
        <v>1382</v>
      </c>
      <c r="AE254" t="s">
        <v>1382</v>
      </c>
      <c r="AF254" s="36" t="s">
        <v>1382</v>
      </c>
      <c r="AG254" s="36" t="s">
        <v>1382</v>
      </c>
    </row>
    <row r="255" spans="1:38" x14ac:dyDescent="0.2">
      <c r="A255" s="3" t="s">
        <v>1088</v>
      </c>
      <c r="B255" s="28">
        <f t="shared" si="7"/>
        <v>253</v>
      </c>
      <c r="C255" s="1" t="s">
        <v>164</v>
      </c>
      <c r="D255" s="1" t="s">
        <v>167</v>
      </c>
      <c r="E255" s="6" t="s">
        <v>165</v>
      </c>
      <c r="F255" s="1" t="s">
        <v>166</v>
      </c>
      <c r="G255">
        <v>292</v>
      </c>
      <c r="H255">
        <v>110</v>
      </c>
      <c r="I255" t="s">
        <v>1382</v>
      </c>
      <c r="J255" s="7" t="s">
        <v>165</v>
      </c>
      <c r="K255" t="s">
        <v>166</v>
      </c>
      <c r="L255" s="22">
        <v>292</v>
      </c>
      <c r="M255" s="22">
        <v>154</v>
      </c>
      <c r="N255" t="s">
        <v>1382</v>
      </c>
      <c r="O255" s="7" t="s">
        <v>1382</v>
      </c>
      <c r="P255" t="s">
        <v>1382</v>
      </c>
      <c r="Q255" s="22" t="s">
        <v>1382</v>
      </c>
      <c r="R255" s="22" t="s">
        <v>1382</v>
      </c>
      <c r="S255" s="22" t="s">
        <v>1382</v>
      </c>
      <c r="T255" s="7" t="s">
        <v>1382</v>
      </c>
      <c r="U255" t="s">
        <v>1382</v>
      </c>
      <c r="V255" s="22" t="s">
        <v>1382</v>
      </c>
      <c r="W255" s="22" t="s">
        <v>1382</v>
      </c>
      <c r="X255" t="s">
        <v>1382</v>
      </c>
      <c r="Y255" s="7" t="s">
        <v>1382</v>
      </c>
      <c r="Z255" t="s">
        <v>1382</v>
      </c>
      <c r="AA255" s="22" t="s">
        <v>1382</v>
      </c>
      <c r="AB255" s="22" t="s">
        <v>1382</v>
      </c>
      <c r="AC255" t="s">
        <v>1382</v>
      </c>
      <c r="AD255" s="7" t="s">
        <v>1382</v>
      </c>
      <c r="AE255" t="s">
        <v>1382</v>
      </c>
      <c r="AF255" s="22" t="s">
        <v>1382</v>
      </c>
      <c r="AG255" s="22" t="s">
        <v>1382</v>
      </c>
    </row>
    <row r="256" spans="1:38" x14ac:dyDescent="0.2">
      <c r="A256" s="3" t="s">
        <v>1101</v>
      </c>
      <c r="B256" s="28">
        <f t="shared" si="7"/>
        <v>254</v>
      </c>
      <c r="C256" s="1" t="s">
        <v>373</v>
      </c>
      <c r="D256" s="1" t="s">
        <v>374</v>
      </c>
      <c r="E256" s="6" t="s">
        <v>375</v>
      </c>
      <c r="F256" s="1" t="s">
        <v>376</v>
      </c>
      <c r="G256">
        <v>202</v>
      </c>
      <c r="H256">
        <v>140</v>
      </c>
      <c r="I256" t="s">
        <v>1382</v>
      </c>
      <c r="J256" s="7" t="s">
        <v>375</v>
      </c>
      <c r="K256" t="s">
        <v>376</v>
      </c>
      <c r="L256" s="22">
        <v>202</v>
      </c>
      <c r="M256" s="22">
        <v>164</v>
      </c>
      <c r="N256" t="s">
        <v>1382</v>
      </c>
      <c r="O256" s="7" t="s">
        <v>202</v>
      </c>
      <c r="P256" t="s">
        <v>203</v>
      </c>
      <c r="Q256" s="22">
        <v>450</v>
      </c>
      <c r="R256" s="22">
        <v>238</v>
      </c>
      <c r="S256" s="22" t="s">
        <v>1382</v>
      </c>
      <c r="T256" s="7" t="s">
        <v>247</v>
      </c>
      <c r="U256" t="s">
        <v>248</v>
      </c>
      <c r="V256" s="22">
        <v>187</v>
      </c>
      <c r="W256" s="22">
        <v>42</v>
      </c>
      <c r="X256" t="s">
        <v>1382</v>
      </c>
      <c r="Y256" s="7" t="s">
        <v>1382</v>
      </c>
      <c r="Z256" t="s">
        <v>1382</v>
      </c>
      <c r="AA256" s="22" t="s">
        <v>1382</v>
      </c>
      <c r="AB256" s="22" t="s">
        <v>1382</v>
      </c>
      <c r="AC256" t="s">
        <v>1382</v>
      </c>
      <c r="AD256" s="7" t="s">
        <v>1382</v>
      </c>
      <c r="AE256" t="s">
        <v>1382</v>
      </c>
      <c r="AF256" s="22" t="s">
        <v>1382</v>
      </c>
      <c r="AG256" s="22" t="s">
        <v>1382</v>
      </c>
    </row>
    <row r="257" spans="1:33" x14ac:dyDescent="0.2">
      <c r="A257" s="3" t="s">
        <v>1087</v>
      </c>
      <c r="B257" s="28">
        <f t="shared" si="7"/>
        <v>255</v>
      </c>
      <c r="C257" s="1" t="s">
        <v>144</v>
      </c>
      <c r="D257" s="1" t="s">
        <v>145</v>
      </c>
      <c r="E257" s="6" t="s">
        <v>202</v>
      </c>
      <c r="F257" s="1" t="s">
        <v>203</v>
      </c>
      <c r="G257">
        <v>450</v>
      </c>
      <c r="H257">
        <v>272</v>
      </c>
      <c r="I257" t="s">
        <v>1382</v>
      </c>
      <c r="J257" s="7" t="s">
        <v>202</v>
      </c>
      <c r="K257" t="s">
        <v>203</v>
      </c>
      <c r="L257" s="22">
        <v>450</v>
      </c>
      <c r="M257" s="22">
        <v>238</v>
      </c>
      <c r="N257" t="s">
        <v>1382</v>
      </c>
      <c r="O257" s="7" t="s">
        <v>210</v>
      </c>
      <c r="P257" t="s">
        <v>211</v>
      </c>
      <c r="Q257" s="22">
        <v>279</v>
      </c>
      <c r="R257" s="22">
        <v>118</v>
      </c>
      <c r="S257" s="22" t="s">
        <v>1382</v>
      </c>
      <c r="T257" s="7" t="s">
        <v>294</v>
      </c>
      <c r="U257" t="s">
        <v>295</v>
      </c>
      <c r="V257" s="22">
        <v>309</v>
      </c>
      <c r="W257" s="22">
        <v>199</v>
      </c>
      <c r="X257" t="s">
        <v>1382</v>
      </c>
      <c r="Y257" s="7" t="s">
        <v>146</v>
      </c>
      <c r="Z257" t="s">
        <v>147</v>
      </c>
      <c r="AA257" s="22">
        <v>349</v>
      </c>
      <c r="AB257" s="22">
        <v>30</v>
      </c>
      <c r="AC257" t="s">
        <v>1382</v>
      </c>
      <c r="AD257" s="7" t="s">
        <v>1382</v>
      </c>
      <c r="AE257" t="s">
        <v>1382</v>
      </c>
      <c r="AF257" s="22" t="s">
        <v>1382</v>
      </c>
      <c r="AG257" s="22" t="s">
        <v>1382</v>
      </c>
    </row>
    <row r="258" spans="1:33" x14ac:dyDescent="0.2">
      <c r="A258" s="3" t="s">
        <v>1086</v>
      </c>
      <c r="B258" s="28">
        <f t="shared" si="7"/>
        <v>256</v>
      </c>
      <c r="C258" s="1" t="s">
        <v>148</v>
      </c>
      <c r="D258" s="1" t="s">
        <v>149</v>
      </c>
      <c r="E258" s="6" t="s">
        <v>202</v>
      </c>
      <c r="F258" s="1" t="s">
        <v>203</v>
      </c>
      <c r="G258">
        <v>450</v>
      </c>
      <c r="H258">
        <v>272</v>
      </c>
      <c r="I258" t="s">
        <v>1382</v>
      </c>
      <c r="J258" s="7" t="s">
        <v>202</v>
      </c>
      <c r="K258" t="s">
        <v>203</v>
      </c>
      <c r="L258" s="22">
        <v>450</v>
      </c>
      <c r="M258" s="22">
        <v>238</v>
      </c>
      <c r="N258" t="s">
        <v>1382</v>
      </c>
      <c r="O258" s="7" t="s">
        <v>204</v>
      </c>
      <c r="P258" t="s">
        <v>205</v>
      </c>
      <c r="Q258" s="22">
        <v>300</v>
      </c>
      <c r="R258" s="22">
        <v>267</v>
      </c>
      <c r="S258" s="22" t="s">
        <v>1382</v>
      </c>
      <c r="T258" s="7" t="s">
        <v>146</v>
      </c>
      <c r="U258" t="s">
        <v>147</v>
      </c>
      <c r="V258" s="22">
        <v>349</v>
      </c>
      <c r="W258" s="22">
        <v>30</v>
      </c>
      <c r="X258" t="s">
        <v>1382</v>
      </c>
      <c r="Y258" s="7" t="s">
        <v>1382</v>
      </c>
      <c r="Z258" t="s">
        <v>1382</v>
      </c>
      <c r="AA258" s="22" t="s">
        <v>1382</v>
      </c>
      <c r="AB258" s="22" t="s">
        <v>1382</v>
      </c>
      <c r="AC258" t="s">
        <v>1382</v>
      </c>
      <c r="AD258" s="7" t="s">
        <v>1382</v>
      </c>
      <c r="AE258" t="s">
        <v>1382</v>
      </c>
      <c r="AF258" s="22" t="s">
        <v>1382</v>
      </c>
      <c r="AG258" s="22" t="s">
        <v>1382</v>
      </c>
    </row>
    <row r="259" spans="1:33" x14ac:dyDescent="0.2">
      <c r="A259" s="3" t="s">
        <v>1083</v>
      </c>
      <c r="B259" s="28">
        <f t="shared" si="7"/>
        <v>257</v>
      </c>
      <c r="C259" s="1" t="s">
        <v>357</v>
      </c>
      <c r="D259" s="1" t="s">
        <v>358</v>
      </c>
      <c r="E259" s="6" t="s">
        <v>355</v>
      </c>
      <c r="F259" s="1" t="s">
        <v>356</v>
      </c>
      <c r="G259">
        <v>15</v>
      </c>
      <c r="H259">
        <v>8</v>
      </c>
      <c r="I259" t="s">
        <v>1382</v>
      </c>
      <c r="J259" s="7" t="s">
        <v>355</v>
      </c>
      <c r="K259" t="s">
        <v>356</v>
      </c>
      <c r="L259" s="22">
        <v>15</v>
      </c>
      <c r="M259" s="22">
        <v>8</v>
      </c>
      <c r="N259" t="s">
        <v>1382</v>
      </c>
      <c r="O259" s="7" t="s">
        <v>359</v>
      </c>
      <c r="P259" t="s">
        <v>360</v>
      </c>
      <c r="Q259" s="22">
        <v>15</v>
      </c>
      <c r="R259" s="22">
        <v>8</v>
      </c>
      <c r="S259" s="22" t="s">
        <v>1382</v>
      </c>
      <c r="T259" s="7" t="s">
        <v>200</v>
      </c>
      <c r="U259" t="s">
        <v>201</v>
      </c>
      <c r="V259" s="22">
        <v>318</v>
      </c>
      <c r="W259" s="22">
        <v>161</v>
      </c>
      <c r="X259" t="s">
        <v>1382</v>
      </c>
      <c r="Y259" s="7" t="s">
        <v>206</v>
      </c>
      <c r="Z259" t="s">
        <v>207</v>
      </c>
      <c r="AA259" s="22">
        <v>318</v>
      </c>
      <c r="AB259" s="22">
        <v>159</v>
      </c>
      <c r="AC259" t="s">
        <v>1382</v>
      </c>
      <c r="AD259" s="7" t="s">
        <v>1382</v>
      </c>
      <c r="AE259" t="s">
        <v>1382</v>
      </c>
      <c r="AF259" s="22" t="s">
        <v>1382</v>
      </c>
      <c r="AG259" s="22" t="s">
        <v>1382</v>
      </c>
    </row>
    <row r="260" spans="1:33" x14ac:dyDescent="0.2">
      <c r="A260" s="3" t="s">
        <v>1085</v>
      </c>
      <c r="B260" s="28">
        <f t="shared" si="7"/>
        <v>258</v>
      </c>
      <c r="C260" s="1" t="s">
        <v>150</v>
      </c>
      <c r="D260" s="1" t="s">
        <v>151</v>
      </c>
      <c r="E260" s="6" t="s">
        <v>202</v>
      </c>
      <c r="F260" s="1" t="s">
        <v>203</v>
      </c>
      <c r="G260">
        <v>450</v>
      </c>
      <c r="H260">
        <v>272</v>
      </c>
      <c r="I260" t="s">
        <v>1382</v>
      </c>
      <c r="J260" s="7" t="s">
        <v>202</v>
      </c>
      <c r="K260" t="s">
        <v>203</v>
      </c>
      <c r="L260" s="22">
        <v>450</v>
      </c>
      <c r="M260" s="22">
        <v>238</v>
      </c>
      <c r="N260" t="s">
        <v>1382</v>
      </c>
      <c r="O260" s="7" t="s">
        <v>208</v>
      </c>
      <c r="P260" t="s">
        <v>209</v>
      </c>
      <c r="Q260" s="22">
        <v>196</v>
      </c>
      <c r="R260" s="22">
        <v>128</v>
      </c>
      <c r="S260" s="22" t="s">
        <v>1382</v>
      </c>
      <c r="T260" s="7" t="s">
        <v>146</v>
      </c>
      <c r="U260" t="s">
        <v>147</v>
      </c>
      <c r="V260" s="22">
        <v>349</v>
      </c>
      <c r="W260" s="22">
        <v>30</v>
      </c>
      <c r="X260" t="s">
        <v>1382</v>
      </c>
      <c r="Y260" s="7">
        <v>76805</v>
      </c>
      <c r="Z260" s="3" t="s">
        <v>1486</v>
      </c>
      <c r="AA260" s="22">
        <v>313</v>
      </c>
      <c r="AB260" s="22">
        <v>188</v>
      </c>
      <c r="AC260" t="s">
        <v>1382</v>
      </c>
      <c r="AD260" s="7">
        <v>76816</v>
      </c>
      <c r="AE260" s="3" t="s">
        <v>1487</v>
      </c>
      <c r="AF260" s="22">
        <v>204</v>
      </c>
      <c r="AG260" s="22">
        <v>152</v>
      </c>
    </row>
    <row r="261" spans="1:33" x14ac:dyDescent="0.2">
      <c r="A261" s="3" t="s">
        <v>1084</v>
      </c>
      <c r="B261" s="28">
        <f t="shared" si="7"/>
        <v>259</v>
      </c>
      <c r="C261" s="1" t="s">
        <v>152</v>
      </c>
      <c r="D261" s="1" t="s">
        <v>153</v>
      </c>
      <c r="E261" s="6" t="s">
        <v>200</v>
      </c>
      <c r="F261" s="1" t="s">
        <v>201</v>
      </c>
      <c r="G261">
        <v>318</v>
      </c>
      <c r="H261">
        <v>156</v>
      </c>
      <c r="I261" t="s">
        <v>1382</v>
      </c>
      <c r="J261" s="7" t="s">
        <v>200</v>
      </c>
      <c r="K261" t="s">
        <v>201</v>
      </c>
      <c r="L261" s="22">
        <v>318</v>
      </c>
      <c r="M261" s="22">
        <v>161</v>
      </c>
      <c r="N261" t="s">
        <v>1382</v>
      </c>
      <c r="O261" s="7" t="s">
        <v>208</v>
      </c>
      <c r="P261" t="s">
        <v>209</v>
      </c>
      <c r="Q261" s="22">
        <v>196</v>
      </c>
      <c r="R261" s="22">
        <v>128</v>
      </c>
      <c r="S261" s="22" t="s">
        <v>1382</v>
      </c>
      <c r="T261" s="7" t="s">
        <v>146</v>
      </c>
      <c r="U261" t="s">
        <v>147</v>
      </c>
      <c r="V261" s="22">
        <v>349</v>
      </c>
      <c r="W261" s="22">
        <v>30</v>
      </c>
      <c r="X261" t="s">
        <v>1382</v>
      </c>
      <c r="Y261" s="7" t="s">
        <v>1382</v>
      </c>
      <c r="Z261" t="s">
        <v>1382</v>
      </c>
      <c r="AA261" s="22" t="s">
        <v>1382</v>
      </c>
      <c r="AB261" s="22" t="s">
        <v>1382</v>
      </c>
      <c r="AC261" t="s">
        <v>1382</v>
      </c>
      <c r="AD261" s="7" t="s">
        <v>1382</v>
      </c>
      <c r="AE261" t="s">
        <v>1382</v>
      </c>
      <c r="AF261" s="22" t="s">
        <v>1382</v>
      </c>
      <c r="AG261" s="22" t="s">
        <v>1382</v>
      </c>
    </row>
    <row r="262" spans="1:33" x14ac:dyDescent="0.2">
      <c r="A262" s="3" t="s">
        <v>1075</v>
      </c>
      <c r="B262" s="28">
        <f t="shared" si="7"/>
        <v>260</v>
      </c>
      <c r="C262" s="1" t="s">
        <v>154</v>
      </c>
      <c r="D262" s="1" t="s">
        <v>155</v>
      </c>
      <c r="E262" s="6" t="s">
        <v>212</v>
      </c>
      <c r="F262" s="1" t="s">
        <v>213</v>
      </c>
      <c r="G262">
        <v>250</v>
      </c>
      <c r="H262">
        <v>123</v>
      </c>
      <c r="I262" t="s">
        <v>1382</v>
      </c>
      <c r="J262" s="7" t="s">
        <v>212</v>
      </c>
      <c r="K262" t="s">
        <v>213</v>
      </c>
      <c r="L262" s="22">
        <v>250</v>
      </c>
      <c r="M262" s="22">
        <v>161</v>
      </c>
      <c r="N262" t="s">
        <v>1382</v>
      </c>
      <c r="O262" s="7" t="s">
        <v>294</v>
      </c>
      <c r="P262" t="s">
        <v>295</v>
      </c>
      <c r="Q262" s="22">
        <v>309</v>
      </c>
      <c r="R262" s="22">
        <v>199</v>
      </c>
      <c r="S262" s="22" t="s">
        <v>1382</v>
      </c>
      <c r="T262" s="7" t="s">
        <v>146</v>
      </c>
      <c r="U262" t="s">
        <v>147</v>
      </c>
      <c r="V262" s="22">
        <v>349</v>
      </c>
      <c r="W262" s="22">
        <v>30</v>
      </c>
      <c r="X262" t="s">
        <v>1382</v>
      </c>
      <c r="Y262" s="7" t="s">
        <v>218</v>
      </c>
      <c r="Z262" t="s">
        <v>219</v>
      </c>
      <c r="AA262" s="22">
        <v>261</v>
      </c>
      <c r="AB262" s="22">
        <v>145</v>
      </c>
      <c r="AC262" t="s">
        <v>1382</v>
      </c>
      <c r="AD262" s="7" t="s">
        <v>1382</v>
      </c>
      <c r="AE262" t="s">
        <v>1382</v>
      </c>
      <c r="AF262" s="22" t="s">
        <v>1382</v>
      </c>
      <c r="AG262" s="22" t="s">
        <v>1382</v>
      </c>
    </row>
    <row r="263" spans="1:33" x14ac:dyDescent="0.2">
      <c r="A263" s="3" t="s">
        <v>1540</v>
      </c>
      <c r="B263" s="28">
        <f t="shared" si="7"/>
        <v>261</v>
      </c>
      <c r="C263" t="s">
        <v>1541</v>
      </c>
      <c r="D263" t="s">
        <v>1542</v>
      </c>
      <c r="E263" s="6">
        <v>76857</v>
      </c>
      <c r="F263" t="s">
        <v>1543</v>
      </c>
      <c r="G263">
        <v>196</v>
      </c>
      <c r="H263">
        <v>83</v>
      </c>
      <c r="J263" s="7">
        <v>76857</v>
      </c>
      <c r="K263" t="s">
        <v>1543</v>
      </c>
      <c r="L263" s="36">
        <v>196</v>
      </c>
      <c r="M263" s="36">
        <v>83</v>
      </c>
      <c r="O263" s="7">
        <v>76830</v>
      </c>
      <c r="P263" t="s">
        <v>213</v>
      </c>
      <c r="Q263" s="36">
        <v>250</v>
      </c>
      <c r="R263" s="36">
        <v>161</v>
      </c>
      <c r="S263" s="36"/>
      <c r="T263" s="7" t="s">
        <v>1382</v>
      </c>
      <c r="U263" t="s">
        <v>1382</v>
      </c>
      <c r="V263" s="38" t="s">
        <v>1382</v>
      </c>
      <c r="W263" s="38" t="s">
        <v>1382</v>
      </c>
      <c r="X263" t="s">
        <v>1382</v>
      </c>
      <c r="Y263" s="7" t="s">
        <v>1382</v>
      </c>
      <c r="Z263" t="s">
        <v>1382</v>
      </c>
      <c r="AA263" s="38" t="s">
        <v>1382</v>
      </c>
      <c r="AB263" s="38" t="s">
        <v>1382</v>
      </c>
      <c r="AC263" t="s">
        <v>1382</v>
      </c>
      <c r="AD263" s="7" t="s">
        <v>1382</v>
      </c>
      <c r="AE263" t="s">
        <v>1382</v>
      </c>
      <c r="AF263" s="38" t="s">
        <v>1382</v>
      </c>
      <c r="AG263" s="38" t="s">
        <v>1382</v>
      </c>
    </row>
    <row r="264" spans="1:33" x14ac:dyDescent="0.2">
      <c r="A264" s="3" t="s">
        <v>1082</v>
      </c>
      <c r="B264" s="28">
        <f t="shared" si="7"/>
        <v>262</v>
      </c>
      <c r="C264" s="1" t="s">
        <v>296</v>
      </c>
      <c r="D264" s="1" t="s">
        <v>297</v>
      </c>
      <c r="E264" s="6" t="s">
        <v>298</v>
      </c>
      <c r="F264" s="1" t="s">
        <v>299</v>
      </c>
      <c r="G264">
        <v>535</v>
      </c>
      <c r="H264">
        <v>202</v>
      </c>
      <c r="I264" t="s">
        <v>1382</v>
      </c>
      <c r="J264" s="7" t="s">
        <v>298</v>
      </c>
      <c r="K264" t="s">
        <v>299</v>
      </c>
      <c r="L264" s="22">
        <v>535</v>
      </c>
      <c r="M264" s="22">
        <v>156</v>
      </c>
      <c r="N264" t="s">
        <v>1382</v>
      </c>
      <c r="O264" s="7" t="s">
        <v>1382</v>
      </c>
      <c r="P264" t="s">
        <v>1382</v>
      </c>
      <c r="Q264" s="22" t="s">
        <v>1382</v>
      </c>
      <c r="R264" s="22" t="s">
        <v>1382</v>
      </c>
      <c r="S264" s="22" t="s">
        <v>1382</v>
      </c>
      <c r="T264" s="7" t="s">
        <v>1382</v>
      </c>
      <c r="U264" t="s">
        <v>1382</v>
      </c>
      <c r="V264" s="22" t="s">
        <v>1382</v>
      </c>
      <c r="W264" s="22" t="s">
        <v>1382</v>
      </c>
      <c r="X264" t="s">
        <v>1382</v>
      </c>
      <c r="Y264" s="7" t="s">
        <v>1382</v>
      </c>
      <c r="Z264" t="s">
        <v>1382</v>
      </c>
      <c r="AA264" s="22" t="s">
        <v>1382</v>
      </c>
      <c r="AB264" s="22" t="s">
        <v>1382</v>
      </c>
      <c r="AC264" t="s">
        <v>1382</v>
      </c>
      <c r="AD264" s="7" t="s">
        <v>1382</v>
      </c>
      <c r="AE264" t="s">
        <v>1382</v>
      </c>
      <c r="AF264" s="22" t="s">
        <v>1382</v>
      </c>
      <c r="AG264" s="22" t="s">
        <v>1382</v>
      </c>
    </row>
    <row r="265" spans="1:33" x14ac:dyDescent="0.2">
      <c r="A265" s="3" t="s">
        <v>1081</v>
      </c>
      <c r="B265" s="28">
        <f t="shared" ref="B265:B330" si="8">B264+1</f>
        <v>263</v>
      </c>
      <c r="C265" s="1" t="s">
        <v>323</v>
      </c>
      <c r="D265" s="1" t="s">
        <v>182</v>
      </c>
      <c r="E265" s="6" t="s">
        <v>183</v>
      </c>
      <c r="F265" s="1" t="s">
        <v>184</v>
      </c>
      <c r="G265">
        <v>286</v>
      </c>
      <c r="H265">
        <v>143</v>
      </c>
      <c r="I265" t="s">
        <v>1382</v>
      </c>
      <c r="J265" s="7" t="s">
        <v>183</v>
      </c>
      <c r="K265" t="s">
        <v>184</v>
      </c>
      <c r="L265" s="22">
        <v>286</v>
      </c>
      <c r="M265" s="22">
        <v>149</v>
      </c>
      <c r="N265" t="s">
        <v>1382</v>
      </c>
      <c r="O265" s="7" t="s">
        <v>1382</v>
      </c>
      <c r="P265" t="s">
        <v>1382</v>
      </c>
      <c r="Q265" s="22" t="s">
        <v>1382</v>
      </c>
      <c r="R265" s="22" t="s">
        <v>1382</v>
      </c>
      <c r="S265" s="22" t="s">
        <v>1382</v>
      </c>
      <c r="T265" s="7" t="s">
        <v>1382</v>
      </c>
      <c r="U265" t="s">
        <v>1382</v>
      </c>
      <c r="V265" s="22" t="s">
        <v>1382</v>
      </c>
      <c r="W265" s="22" t="s">
        <v>1382</v>
      </c>
      <c r="X265" t="s">
        <v>1382</v>
      </c>
      <c r="Y265" s="7" t="s">
        <v>1382</v>
      </c>
      <c r="Z265" t="s">
        <v>1382</v>
      </c>
      <c r="AA265" s="22" t="s">
        <v>1382</v>
      </c>
      <c r="AB265" s="22" t="s">
        <v>1382</v>
      </c>
      <c r="AC265" t="s">
        <v>1382</v>
      </c>
      <c r="AD265" s="7" t="s">
        <v>1382</v>
      </c>
      <c r="AE265" t="s">
        <v>1382</v>
      </c>
      <c r="AF265" s="22" t="s">
        <v>1382</v>
      </c>
      <c r="AG265" s="22" t="s">
        <v>1382</v>
      </c>
    </row>
    <row r="266" spans="1:33" x14ac:dyDescent="0.2">
      <c r="A266" s="3" t="s">
        <v>1557</v>
      </c>
      <c r="B266" s="28">
        <f t="shared" si="8"/>
        <v>264</v>
      </c>
      <c r="C266" s="1" t="s">
        <v>1559</v>
      </c>
      <c r="D266" s="1" t="s">
        <v>1561</v>
      </c>
      <c r="E266" s="6" t="s">
        <v>1563</v>
      </c>
      <c r="F266" s="1" t="s">
        <v>1565</v>
      </c>
      <c r="G266">
        <v>534</v>
      </c>
      <c r="H266">
        <v>372</v>
      </c>
      <c r="J266" s="7" t="s">
        <v>1563</v>
      </c>
      <c r="K266" s="1" t="s">
        <v>1565</v>
      </c>
      <c r="L266" s="36">
        <v>534</v>
      </c>
      <c r="M266" s="36">
        <v>372</v>
      </c>
      <c r="O266" s="7" t="s">
        <v>1382</v>
      </c>
      <c r="P266" t="s">
        <v>1382</v>
      </c>
      <c r="Q266" s="36" t="s">
        <v>1382</v>
      </c>
      <c r="R266" s="36" t="s">
        <v>1382</v>
      </c>
      <c r="S266" s="36"/>
      <c r="T266" s="7" t="s">
        <v>1382</v>
      </c>
      <c r="U266" t="s">
        <v>1382</v>
      </c>
      <c r="V266" s="38" t="s">
        <v>1382</v>
      </c>
      <c r="W266" s="38" t="s">
        <v>1382</v>
      </c>
      <c r="Y266" s="7" t="s">
        <v>1382</v>
      </c>
      <c r="Z266" t="s">
        <v>1382</v>
      </c>
      <c r="AA266" s="36" t="s">
        <v>1382</v>
      </c>
      <c r="AB266" s="36" t="s">
        <v>1382</v>
      </c>
      <c r="AD266" s="7" t="s">
        <v>1382</v>
      </c>
      <c r="AE266" t="s">
        <v>1382</v>
      </c>
      <c r="AF266" s="36" t="s">
        <v>1382</v>
      </c>
      <c r="AG266" s="36" t="s">
        <v>1382</v>
      </c>
    </row>
    <row r="267" spans="1:33" x14ac:dyDescent="0.2">
      <c r="A267" s="3" t="s">
        <v>1558</v>
      </c>
      <c r="B267" s="28">
        <f t="shared" si="8"/>
        <v>265</v>
      </c>
      <c r="C267" s="1" t="s">
        <v>1560</v>
      </c>
      <c r="D267" s="1" t="s">
        <v>1562</v>
      </c>
      <c r="E267" s="6" t="s">
        <v>1564</v>
      </c>
      <c r="F267" s="1" t="s">
        <v>1566</v>
      </c>
      <c r="G267">
        <v>309</v>
      </c>
      <c r="H267">
        <v>200</v>
      </c>
      <c r="J267" s="7" t="s">
        <v>1564</v>
      </c>
      <c r="K267" s="1" t="s">
        <v>1566</v>
      </c>
      <c r="L267" s="36">
        <v>309</v>
      </c>
      <c r="M267" s="36">
        <v>200</v>
      </c>
      <c r="O267" s="7" t="s">
        <v>1382</v>
      </c>
      <c r="P267" t="s">
        <v>1382</v>
      </c>
      <c r="Q267" s="36" t="s">
        <v>1382</v>
      </c>
      <c r="R267" s="36" t="s">
        <v>1382</v>
      </c>
      <c r="S267" s="36"/>
      <c r="T267" s="7" t="s">
        <v>1382</v>
      </c>
      <c r="U267" t="s">
        <v>1382</v>
      </c>
      <c r="V267" s="38" t="s">
        <v>1382</v>
      </c>
      <c r="W267" s="38" t="s">
        <v>1382</v>
      </c>
      <c r="Y267" s="7" t="s">
        <v>1382</v>
      </c>
      <c r="Z267" t="s">
        <v>1382</v>
      </c>
      <c r="AA267" s="36" t="s">
        <v>1382</v>
      </c>
      <c r="AB267" s="36" t="s">
        <v>1382</v>
      </c>
      <c r="AD267" s="7" t="s">
        <v>1382</v>
      </c>
      <c r="AE267" t="s">
        <v>1382</v>
      </c>
      <c r="AF267" s="36" t="s">
        <v>1382</v>
      </c>
      <c r="AG267" s="36" t="s">
        <v>1382</v>
      </c>
    </row>
    <row r="268" spans="1:33" x14ac:dyDescent="0.2">
      <c r="A268" s="3" t="s">
        <v>1080</v>
      </c>
      <c r="B268" s="28">
        <f t="shared" si="8"/>
        <v>266</v>
      </c>
      <c r="C268" s="1" t="s">
        <v>196</v>
      </c>
      <c r="D268" s="1" t="s">
        <v>197</v>
      </c>
      <c r="E268" s="6" t="s">
        <v>198</v>
      </c>
      <c r="F268" s="1" t="s">
        <v>199</v>
      </c>
      <c r="G268">
        <v>315</v>
      </c>
      <c r="H268">
        <v>135</v>
      </c>
      <c r="I268" t="s">
        <v>1382</v>
      </c>
      <c r="J268" s="7" t="s">
        <v>198</v>
      </c>
      <c r="K268" t="s">
        <v>199</v>
      </c>
      <c r="L268" s="22">
        <v>315</v>
      </c>
      <c r="M268" s="22">
        <v>154</v>
      </c>
      <c r="N268" t="s">
        <v>1382</v>
      </c>
      <c r="O268" s="7" t="s">
        <v>1382</v>
      </c>
      <c r="P268" t="s">
        <v>1382</v>
      </c>
      <c r="Q268" s="22" t="s">
        <v>1382</v>
      </c>
      <c r="R268" s="22" t="s">
        <v>1382</v>
      </c>
      <c r="S268" s="22" t="s">
        <v>1382</v>
      </c>
      <c r="T268" s="7" t="s">
        <v>1382</v>
      </c>
      <c r="U268" t="s">
        <v>1382</v>
      </c>
      <c r="V268" s="22" t="s">
        <v>1382</v>
      </c>
      <c r="W268" s="22" t="s">
        <v>1382</v>
      </c>
      <c r="X268" t="s">
        <v>1382</v>
      </c>
      <c r="Y268" s="7" t="s">
        <v>1382</v>
      </c>
      <c r="Z268" t="s">
        <v>1382</v>
      </c>
      <c r="AA268" s="22" t="s">
        <v>1382</v>
      </c>
      <c r="AB268" s="22" t="s">
        <v>1382</v>
      </c>
      <c r="AC268" t="s">
        <v>1382</v>
      </c>
      <c r="AD268" s="7" t="s">
        <v>1382</v>
      </c>
      <c r="AE268" t="s">
        <v>1382</v>
      </c>
      <c r="AF268" s="22" t="s">
        <v>1382</v>
      </c>
      <c r="AG268" s="22" t="s">
        <v>1382</v>
      </c>
    </row>
    <row r="269" spans="1:33" x14ac:dyDescent="0.2">
      <c r="A269" s="3" t="s">
        <v>1099</v>
      </c>
      <c r="B269" s="28">
        <f t="shared" si="8"/>
        <v>267</v>
      </c>
      <c r="C269" s="1" t="s">
        <v>371</v>
      </c>
      <c r="D269" s="1" t="s">
        <v>372</v>
      </c>
      <c r="E269" s="6" t="s">
        <v>369</v>
      </c>
      <c r="F269" s="1" t="s">
        <v>370</v>
      </c>
      <c r="G269">
        <v>871</v>
      </c>
      <c r="H269">
        <v>172</v>
      </c>
      <c r="I269" t="s">
        <v>1382</v>
      </c>
      <c r="J269" s="7" t="s">
        <v>369</v>
      </c>
      <c r="K269" t="s">
        <v>370</v>
      </c>
      <c r="L269" s="22">
        <v>871</v>
      </c>
      <c r="M269" s="22">
        <v>145</v>
      </c>
      <c r="N269" t="s">
        <v>1382</v>
      </c>
      <c r="O269" s="7" t="s">
        <v>212</v>
      </c>
      <c r="P269" t="s">
        <v>213</v>
      </c>
      <c r="Q269" s="22">
        <v>250</v>
      </c>
      <c r="R269" s="22">
        <v>161</v>
      </c>
      <c r="S269" s="22" t="s">
        <v>1382</v>
      </c>
      <c r="T269" s="7" t="s">
        <v>216</v>
      </c>
      <c r="U269" t="s">
        <v>217</v>
      </c>
      <c r="V269" s="22">
        <v>248</v>
      </c>
      <c r="W269" s="22">
        <v>158</v>
      </c>
      <c r="X269" t="s">
        <v>1382</v>
      </c>
      <c r="Y269" s="7" t="s">
        <v>218</v>
      </c>
      <c r="Z269" t="s">
        <v>219</v>
      </c>
      <c r="AA269" s="22">
        <v>261</v>
      </c>
      <c r="AB269" s="22">
        <v>145</v>
      </c>
      <c r="AC269" t="s">
        <v>1382</v>
      </c>
      <c r="AD269" s="7" t="s">
        <v>1382</v>
      </c>
      <c r="AE269" t="s">
        <v>1382</v>
      </c>
      <c r="AF269" s="22" t="s">
        <v>1382</v>
      </c>
      <c r="AG269" s="22" t="s">
        <v>1382</v>
      </c>
    </row>
    <row r="270" spans="1:33" x14ac:dyDescent="0.2">
      <c r="A270" s="3" t="s">
        <v>1077</v>
      </c>
      <c r="B270" s="28">
        <f t="shared" si="8"/>
        <v>268</v>
      </c>
      <c r="C270" s="1" t="s">
        <v>220</v>
      </c>
      <c r="D270" s="1" t="s">
        <v>221</v>
      </c>
      <c r="E270" s="6" t="s">
        <v>222</v>
      </c>
      <c r="F270" s="1" t="s">
        <v>223</v>
      </c>
      <c r="G270">
        <v>292</v>
      </c>
      <c r="H270">
        <v>121</v>
      </c>
      <c r="I270" t="s">
        <v>1382</v>
      </c>
      <c r="J270" s="7" t="s">
        <v>222</v>
      </c>
      <c r="K270" t="s">
        <v>223</v>
      </c>
      <c r="L270" s="22">
        <v>292</v>
      </c>
      <c r="M270" s="22">
        <v>88</v>
      </c>
      <c r="N270" t="s">
        <v>1382</v>
      </c>
      <c r="O270" s="7" t="s">
        <v>294</v>
      </c>
      <c r="P270" t="s">
        <v>295</v>
      </c>
      <c r="Q270" s="22">
        <v>309</v>
      </c>
      <c r="R270" s="22">
        <v>199</v>
      </c>
      <c r="S270" s="22" t="s">
        <v>1382</v>
      </c>
      <c r="T270" s="7" t="s">
        <v>1382</v>
      </c>
      <c r="U270" t="s">
        <v>1382</v>
      </c>
      <c r="V270" s="22" t="s">
        <v>1382</v>
      </c>
      <c r="W270" s="22" t="s">
        <v>1382</v>
      </c>
      <c r="X270" t="s">
        <v>1382</v>
      </c>
      <c r="Y270" s="7" t="s">
        <v>1382</v>
      </c>
      <c r="Z270" t="s">
        <v>1382</v>
      </c>
      <c r="AA270" s="22" t="s">
        <v>1382</v>
      </c>
      <c r="AB270" s="22" t="s">
        <v>1382</v>
      </c>
      <c r="AC270" t="s">
        <v>1382</v>
      </c>
      <c r="AD270" s="7" t="s">
        <v>1382</v>
      </c>
      <c r="AE270" t="s">
        <v>1382</v>
      </c>
      <c r="AF270" s="22" t="s">
        <v>1382</v>
      </c>
      <c r="AG270" s="22" t="s">
        <v>1382</v>
      </c>
    </row>
    <row r="271" spans="1:33" x14ac:dyDescent="0.2">
      <c r="A271" s="3" t="s">
        <v>1079</v>
      </c>
      <c r="B271" s="28">
        <f t="shared" si="8"/>
        <v>269</v>
      </c>
      <c r="C271" s="1" t="s">
        <v>170</v>
      </c>
      <c r="D271" s="1" t="s">
        <v>171</v>
      </c>
      <c r="E271" s="6" t="s">
        <v>168</v>
      </c>
      <c r="F271" s="1" t="s">
        <v>169</v>
      </c>
      <c r="G271">
        <v>292</v>
      </c>
      <c r="H271">
        <v>110</v>
      </c>
      <c r="I271" t="s">
        <v>1382</v>
      </c>
      <c r="J271" s="7" t="s">
        <v>168</v>
      </c>
      <c r="K271" t="s">
        <v>169</v>
      </c>
      <c r="L271" s="22">
        <v>292</v>
      </c>
      <c r="M271" s="22">
        <v>154</v>
      </c>
      <c r="N271" t="s">
        <v>1382</v>
      </c>
      <c r="O271" s="7" t="s">
        <v>1382</v>
      </c>
      <c r="P271" t="s">
        <v>1382</v>
      </c>
      <c r="Q271" s="22" t="s">
        <v>1382</v>
      </c>
      <c r="R271" s="22" t="s">
        <v>1382</v>
      </c>
      <c r="S271" s="22" t="s">
        <v>1382</v>
      </c>
      <c r="T271" s="7" t="s">
        <v>1382</v>
      </c>
      <c r="U271" t="s">
        <v>1382</v>
      </c>
      <c r="V271" s="22" t="s">
        <v>1382</v>
      </c>
      <c r="W271" s="22" t="s">
        <v>1382</v>
      </c>
      <c r="X271" t="s">
        <v>1382</v>
      </c>
      <c r="Y271" s="7" t="s">
        <v>1382</v>
      </c>
      <c r="Z271" t="s">
        <v>1382</v>
      </c>
      <c r="AA271" s="22" t="s">
        <v>1382</v>
      </c>
      <c r="AB271" s="22" t="s">
        <v>1382</v>
      </c>
      <c r="AC271" t="s">
        <v>1382</v>
      </c>
      <c r="AD271" s="7" t="s">
        <v>1382</v>
      </c>
      <c r="AE271" t="s">
        <v>1382</v>
      </c>
      <c r="AF271" s="22" t="s">
        <v>1382</v>
      </c>
      <c r="AG271" s="22" t="s">
        <v>1382</v>
      </c>
    </row>
    <row r="272" spans="1:33" x14ac:dyDescent="0.2">
      <c r="A272" s="3" t="s">
        <v>1078</v>
      </c>
      <c r="B272" s="28">
        <f t="shared" si="8"/>
        <v>270</v>
      </c>
      <c r="C272" s="1" t="s">
        <v>224</v>
      </c>
      <c r="D272" s="1" t="s">
        <v>225</v>
      </c>
      <c r="E272" s="6" t="s">
        <v>226</v>
      </c>
      <c r="F272" s="1" t="s">
        <v>227</v>
      </c>
      <c r="G272">
        <v>315</v>
      </c>
      <c r="H272">
        <v>149</v>
      </c>
      <c r="I272" t="s">
        <v>1382</v>
      </c>
      <c r="J272" s="7" t="s">
        <v>226</v>
      </c>
      <c r="K272" t="s">
        <v>227</v>
      </c>
      <c r="L272" s="22">
        <v>315</v>
      </c>
      <c r="M272" s="22">
        <v>124</v>
      </c>
      <c r="N272" t="s">
        <v>1382</v>
      </c>
      <c r="O272" s="7" t="s">
        <v>1382</v>
      </c>
      <c r="P272" t="s">
        <v>1382</v>
      </c>
      <c r="Q272" s="22" t="s">
        <v>1382</v>
      </c>
      <c r="R272" s="22" t="s">
        <v>1382</v>
      </c>
      <c r="S272" s="22" t="s">
        <v>1382</v>
      </c>
      <c r="T272" s="7" t="s">
        <v>1382</v>
      </c>
      <c r="U272" t="s">
        <v>1382</v>
      </c>
      <c r="V272" s="22" t="s">
        <v>1382</v>
      </c>
      <c r="W272" s="22" t="s">
        <v>1382</v>
      </c>
      <c r="X272" t="s">
        <v>1382</v>
      </c>
      <c r="Y272" s="7" t="s">
        <v>1382</v>
      </c>
      <c r="Z272" t="s">
        <v>1382</v>
      </c>
      <c r="AA272" s="22" t="s">
        <v>1382</v>
      </c>
      <c r="AB272" s="22" t="s">
        <v>1382</v>
      </c>
      <c r="AC272" t="s">
        <v>1382</v>
      </c>
      <c r="AD272" s="7" t="s">
        <v>1382</v>
      </c>
      <c r="AE272" t="s">
        <v>1382</v>
      </c>
      <c r="AF272" s="22" t="s">
        <v>1382</v>
      </c>
      <c r="AG272" s="22" t="s">
        <v>1382</v>
      </c>
    </row>
    <row r="273" spans="1:33" x14ac:dyDescent="0.2">
      <c r="A273" s="3" t="s">
        <v>1076</v>
      </c>
      <c r="B273" s="28">
        <f t="shared" si="8"/>
        <v>271</v>
      </c>
      <c r="C273" s="1" t="s">
        <v>214</v>
      </c>
      <c r="D273" s="1" t="s">
        <v>215</v>
      </c>
      <c r="E273" s="6" t="s">
        <v>212</v>
      </c>
      <c r="F273" s="1" t="s">
        <v>213</v>
      </c>
      <c r="G273">
        <v>250</v>
      </c>
      <c r="H273">
        <v>123</v>
      </c>
      <c r="I273" t="s">
        <v>1382</v>
      </c>
      <c r="J273" s="7" t="s">
        <v>212</v>
      </c>
      <c r="K273" t="s">
        <v>213</v>
      </c>
      <c r="L273" s="22">
        <v>250</v>
      </c>
      <c r="M273" s="22">
        <v>161</v>
      </c>
      <c r="N273" t="s">
        <v>1382</v>
      </c>
      <c r="O273" s="7" t="s">
        <v>294</v>
      </c>
      <c r="P273" t="s">
        <v>295</v>
      </c>
      <c r="Q273" s="22">
        <v>309</v>
      </c>
      <c r="R273" s="22">
        <v>199</v>
      </c>
      <c r="S273" s="22" t="s">
        <v>1382</v>
      </c>
      <c r="T273" s="7" t="s">
        <v>218</v>
      </c>
      <c r="U273" t="s">
        <v>219</v>
      </c>
      <c r="V273" s="22">
        <v>261</v>
      </c>
      <c r="W273" s="22">
        <v>145</v>
      </c>
      <c r="X273" t="s">
        <v>1382</v>
      </c>
      <c r="Y273" s="7" t="s">
        <v>1382</v>
      </c>
      <c r="Z273" t="s">
        <v>1382</v>
      </c>
      <c r="AA273" s="22" t="s">
        <v>1382</v>
      </c>
      <c r="AB273" s="22" t="s">
        <v>1382</v>
      </c>
      <c r="AC273" t="s">
        <v>1382</v>
      </c>
      <c r="AD273" s="7" t="s">
        <v>1382</v>
      </c>
      <c r="AE273" t="s">
        <v>1382</v>
      </c>
      <c r="AF273" s="22" t="s">
        <v>1382</v>
      </c>
      <c r="AG273" s="22" t="s">
        <v>1382</v>
      </c>
    </row>
    <row r="274" spans="1:33" x14ac:dyDescent="0.2">
      <c r="A274" s="3" t="s">
        <v>1502</v>
      </c>
      <c r="B274" s="28">
        <f t="shared" si="8"/>
        <v>272</v>
      </c>
      <c r="C274" s="1" t="s">
        <v>33</v>
      </c>
      <c r="D274" s="1" t="s">
        <v>34</v>
      </c>
      <c r="E274" s="6">
        <v>74018</v>
      </c>
      <c r="F274" s="1" t="s">
        <v>1503</v>
      </c>
      <c r="G274">
        <v>77</v>
      </c>
      <c r="H274">
        <v>33</v>
      </c>
      <c r="I274" t="s">
        <v>1382</v>
      </c>
      <c r="J274" s="7">
        <v>74018</v>
      </c>
      <c r="K274" t="s">
        <v>34</v>
      </c>
      <c r="L274" s="22">
        <v>77</v>
      </c>
      <c r="M274" s="22">
        <v>31</v>
      </c>
      <c r="N274" t="s">
        <v>1382</v>
      </c>
      <c r="O274" s="7" t="s">
        <v>1382</v>
      </c>
      <c r="P274" t="s">
        <v>1382</v>
      </c>
      <c r="Q274" s="22" t="s">
        <v>1382</v>
      </c>
      <c r="R274" s="22" t="s">
        <v>1382</v>
      </c>
      <c r="S274" s="22" t="s">
        <v>1382</v>
      </c>
      <c r="T274" s="7" t="s">
        <v>1382</v>
      </c>
      <c r="U274" t="s">
        <v>1382</v>
      </c>
      <c r="V274" s="22" t="s">
        <v>1382</v>
      </c>
      <c r="W274" s="22" t="s">
        <v>1382</v>
      </c>
      <c r="X274" t="s">
        <v>1382</v>
      </c>
      <c r="Y274" s="7" t="s">
        <v>1382</v>
      </c>
      <c r="Z274" t="s">
        <v>1382</v>
      </c>
      <c r="AA274" s="22" t="s">
        <v>1382</v>
      </c>
      <c r="AB274" s="22" t="s">
        <v>1382</v>
      </c>
      <c r="AC274" t="s">
        <v>1382</v>
      </c>
      <c r="AD274" s="7" t="s">
        <v>1382</v>
      </c>
      <c r="AE274" t="s">
        <v>1382</v>
      </c>
      <c r="AF274" s="22" t="s">
        <v>1382</v>
      </c>
      <c r="AG274" s="22" t="s">
        <v>1382</v>
      </c>
    </row>
    <row r="275" spans="1:33" x14ac:dyDescent="0.2">
      <c r="A275" s="3" t="s">
        <v>1130</v>
      </c>
      <c r="B275" s="28">
        <f t="shared" si="8"/>
        <v>273</v>
      </c>
      <c r="C275" s="1" t="s">
        <v>38</v>
      </c>
      <c r="D275" s="1" t="s">
        <v>39</v>
      </c>
      <c r="E275" s="6" t="s">
        <v>40</v>
      </c>
      <c r="F275" s="1" t="s">
        <v>41</v>
      </c>
      <c r="G275">
        <v>157</v>
      </c>
      <c r="H275">
        <v>54</v>
      </c>
      <c r="I275" t="s">
        <v>1382</v>
      </c>
      <c r="J275" s="7" t="s">
        <v>40</v>
      </c>
      <c r="K275" t="s">
        <v>41</v>
      </c>
      <c r="L275" s="22">
        <v>157</v>
      </c>
      <c r="M275" s="22">
        <v>54</v>
      </c>
      <c r="N275" t="s">
        <v>1382</v>
      </c>
      <c r="O275" s="7" t="s">
        <v>1382</v>
      </c>
      <c r="P275" t="s">
        <v>1382</v>
      </c>
      <c r="Q275" s="22" t="s">
        <v>1382</v>
      </c>
      <c r="R275" s="22" t="s">
        <v>1382</v>
      </c>
      <c r="S275" s="22" t="s">
        <v>1382</v>
      </c>
      <c r="T275" s="7" t="s">
        <v>1382</v>
      </c>
      <c r="U275" t="s">
        <v>1382</v>
      </c>
      <c r="V275" s="22" t="s">
        <v>1382</v>
      </c>
      <c r="W275" s="22" t="s">
        <v>1382</v>
      </c>
      <c r="X275" t="s">
        <v>1382</v>
      </c>
      <c r="Y275" s="7" t="s">
        <v>1382</v>
      </c>
      <c r="Z275" t="s">
        <v>1382</v>
      </c>
      <c r="AA275" s="22" t="s">
        <v>1382</v>
      </c>
      <c r="AB275" s="22" t="s">
        <v>1382</v>
      </c>
      <c r="AC275" t="s">
        <v>1382</v>
      </c>
      <c r="AD275" s="7" t="s">
        <v>1382</v>
      </c>
      <c r="AE275" t="s">
        <v>1382</v>
      </c>
      <c r="AF275" s="22" t="s">
        <v>1382</v>
      </c>
      <c r="AG275" s="22" t="s">
        <v>1382</v>
      </c>
    </row>
    <row r="276" spans="1:33" x14ac:dyDescent="0.2">
      <c r="A276" s="3" t="s">
        <v>1504</v>
      </c>
      <c r="B276" s="28">
        <f t="shared" si="8"/>
        <v>274</v>
      </c>
      <c r="C276" t="s">
        <v>1546</v>
      </c>
      <c r="D276" t="s">
        <v>1505</v>
      </c>
      <c r="E276" s="6">
        <v>74019</v>
      </c>
      <c r="F276" t="s">
        <v>1505</v>
      </c>
      <c r="G276">
        <v>100</v>
      </c>
      <c r="H276">
        <v>45</v>
      </c>
      <c r="I276" t="s">
        <v>1382</v>
      </c>
      <c r="J276" s="7">
        <v>74019</v>
      </c>
      <c r="K276" t="s">
        <v>1505</v>
      </c>
      <c r="L276" s="22">
        <v>100</v>
      </c>
      <c r="M276" s="22">
        <v>49</v>
      </c>
      <c r="N276" t="s">
        <v>1382</v>
      </c>
      <c r="O276" s="7" t="s">
        <v>1382</v>
      </c>
      <c r="P276" t="s">
        <v>1382</v>
      </c>
      <c r="Q276" s="22" t="s">
        <v>1382</v>
      </c>
      <c r="R276" s="22" t="s">
        <v>1382</v>
      </c>
      <c r="S276" s="22" t="s">
        <v>1382</v>
      </c>
      <c r="T276" s="7" t="s">
        <v>1382</v>
      </c>
      <c r="U276" t="s">
        <v>1382</v>
      </c>
      <c r="V276" s="22" t="s">
        <v>1382</v>
      </c>
      <c r="W276" s="22" t="s">
        <v>1382</v>
      </c>
      <c r="X276" t="s">
        <v>1382</v>
      </c>
      <c r="Y276" s="7" t="s">
        <v>1382</v>
      </c>
      <c r="Z276" t="s">
        <v>1382</v>
      </c>
      <c r="AA276" s="22" t="s">
        <v>1382</v>
      </c>
      <c r="AB276" s="22" t="s">
        <v>1382</v>
      </c>
      <c r="AC276" t="s">
        <v>1382</v>
      </c>
      <c r="AD276" s="7" t="s">
        <v>1382</v>
      </c>
      <c r="AE276" t="s">
        <v>1382</v>
      </c>
      <c r="AF276" s="22" t="s">
        <v>1382</v>
      </c>
      <c r="AG276" s="22" t="s">
        <v>1382</v>
      </c>
    </row>
    <row r="277" spans="1:33" x14ac:dyDescent="0.2">
      <c r="A277" s="3" t="s">
        <v>1544</v>
      </c>
      <c r="B277" s="28">
        <f t="shared" si="8"/>
        <v>275</v>
      </c>
      <c r="C277" t="s">
        <v>1545</v>
      </c>
      <c r="D277" t="s">
        <v>1547</v>
      </c>
      <c r="E277" s="6">
        <v>74021</v>
      </c>
      <c r="F277" t="s">
        <v>1548</v>
      </c>
      <c r="G277">
        <v>125</v>
      </c>
      <c r="H277">
        <v>52</v>
      </c>
      <c r="J277" s="7">
        <v>74021</v>
      </c>
      <c r="K277" t="s">
        <v>1547</v>
      </c>
      <c r="L277" s="36">
        <v>125</v>
      </c>
      <c r="M277" s="36">
        <v>52</v>
      </c>
      <c r="Q277" s="36"/>
      <c r="R277" s="36"/>
      <c r="S277" s="36"/>
      <c r="V277" s="36"/>
      <c r="W277" s="36"/>
      <c r="AA277" s="36"/>
      <c r="AB277" s="36"/>
      <c r="AF277" s="36"/>
      <c r="AG277" s="36"/>
    </row>
    <row r="278" spans="1:33" x14ac:dyDescent="0.2">
      <c r="A278" s="3" t="s">
        <v>1131</v>
      </c>
      <c r="B278" s="28">
        <f t="shared" si="8"/>
        <v>276</v>
      </c>
      <c r="C278" s="1" t="s">
        <v>811</v>
      </c>
      <c r="D278" s="1" t="s">
        <v>812</v>
      </c>
      <c r="E278" s="6" t="s">
        <v>813</v>
      </c>
      <c r="F278" s="1" t="s">
        <v>814</v>
      </c>
      <c r="G278">
        <v>114</v>
      </c>
      <c r="H278">
        <v>44</v>
      </c>
      <c r="I278" t="s">
        <v>1382</v>
      </c>
      <c r="J278" s="7" t="s">
        <v>813</v>
      </c>
      <c r="K278" t="s">
        <v>814</v>
      </c>
      <c r="L278" s="22">
        <v>114</v>
      </c>
      <c r="M278" s="22">
        <v>46</v>
      </c>
      <c r="N278" t="s">
        <v>1382</v>
      </c>
      <c r="O278" s="7" t="s">
        <v>1382</v>
      </c>
      <c r="P278" t="s">
        <v>1382</v>
      </c>
      <c r="Q278" s="22" t="s">
        <v>1382</v>
      </c>
      <c r="R278" s="22" t="s">
        <v>1382</v>
      </c>
      <c r="S278" s="22" t="s">
        <v>1382</v>
      </c>
      <c r="T278" s="7" t="s">
        <v>1382</v>
      </c>
      <c r="U278" t="s">
        <v>1382</v>
      </c>
      <c r="V278" s="22" t="s">
        <v>1382</v>
      </c>
      <c r="W278" s="22" t="s">
        <v>1382</v>
      </c>
      <c r="X278" t="s">
        <v>1382</v>
      </c>
      <c r="Y278" s="7" t="s">
        <v>1382</v>
      </c>
      <c r="Z278" t="s">
        <v>1382</v>
      </c>
      <c r="AA278" s="22" t="s">
        <v>1382</v>
      </c>
      <c r="AB278" s="22" t="s">
        <v>1382</v>
      </c>
      <c r="AC278" t="s">
        <v>1382</v>
      </c>
      <c r="AD278" s="7" t="s">
        <v>1382</v>
      </c>
      <c r="AE278" t="s">
        <v>1382</v>
      </c>
      <c r="AF278" s="22" t="s">
        <v>1382</v>
      </c>
      <c r="AG278" s="22" t="s">
        <v>1382</v>
      </c>
    </row>
    <row r="279" spans="1:33" x14ac:dyDescent="0.2">
      <c r="A279" s="3" t="s">
        <v>1133</v>
      </c>
      <c r="B279" s="28">
        <f t="shared" si="8"/>
        <v>277</v>
      </c>
      <c r="C279" s="1" t="s">
        <v>947</v>
      </c>
      <c r="D279" s="1" t="s">
        <v>948</v>
      </c>
      <c r="E279" s="6" t="s">
        <v>949</v>
      </c>
      <c r="F279" s="1" t="s">
        <v>950</v>
      </c>
      <c r="G279">
        <v>106</v>
      </c>
      <c r="H279">
        <v>36</v>
      </c>
      <c r="I279" t="s">
        <v>1382</v>
      </c>
      <c r="J279" s="7" t="s">
        <v>949</v>
      </c>
      <c r="K279" t="s">
        <v>950</v>
      </c>
      <c r="L279" s="22">
        <v>106</v>
      </c>
      <c r="M279" s="22">
        <v>41</v>
      </c>
      <c r="N279" t="s">
        <v>1382</v>
      </c>
      <c r="O279" s="7" t="s">
        <v>1382</v>
      </c>
      <c r="P279" t="s">
        <v>1382</v>
      </c>
      <c r="Q279" s="22" t="s">
        <v>1382</v>
      </c>
      <c r="R279" s="22" t="s">
        <v>1382</v>
      </c>
      <c r="S279" s="22" t="s">
        <v>1382</v>
      </c>
      <c r="T279" s="7" t="s">
        <v>1382</v>
      </c>
      <c r="U279" t="s">
        <v>1382</v>
      </c>
      <c r="V279" s="22" t="s">
        <v>1382</v>
      </c>
      <c r="W279" s="22" t="s">
        <v>1382</v>
      </c>
      <c r="X279" t="s">
        <v>1382</v>
      </c>
      <c r="Y279" s="7" t="s">
        <v>1382</v>
      </c>
      <c r="Z279" t="s">
        <v>1382</v>
      </c>
      <c r="AA279" s="22" t="s">
        <v>1382</v>
      </c>
      <c r="AB279" s="22" t="s">
        <v>1382</v>
      </c>
      <c r="AC279" t="s">
        <v>1382</v>
      </c>
      <c r="AD279" s="7" t="s">
        <v>1382</v>
      </c>
      <c r="AE279" t="s">
        <v>1382</v>
      </c>
      <c r="AF279" s="22" t="s">
        <v>1382</v>
      </c>
      <c r="AG279" s="22" t="s">
        <v>1382</v>
      </c>
    </row>
    <row r="280" spans="1:33" x14ac:dyDescent="0.2">
      <c r="A280" s="3" t="s">
        <v>1132</v>
      </c>
      <c r="B280" s="28">
        <f t="shared" si="8"/>
        <v>278</v>
      </c>
      <c r="C280" s="1" t="s">
        <v>943</v>
      </c>
      <c r="D280" s="1" t="s">
        <v>944</v>
      </c>
      <c r="E280" s="6" t="s">
        <v>945</v>
      </c>
      <c r="F280" s="1" t="s">
        <v>946</v>
      </c>
      <c r="G280">
        <v>89</v>
      </c>
      <c r="H280">
        <v>32</v>
      </c>
      <c r="I280" t="s">
        <v>1382</v>
      </c>
      <c r="J280" s="7" t="s">
        <v>945</v>
      </c>
      <c r="K280" t="s">
        <v>946</v>
      </c>
      <c r="L280" s="22">
        <v>89</v>
      </c>
      <c r="M280" s="22">
        <v>39</v>
      </c>
      <c r="N280" t="s">
        <v>1382</v>
      </c>
      <c r="O280" s="7" t="s">
        <v>1382</v>
      </c>
      <c r="P280" t="s">
        <v>1382</v>
      </c>
      <c r="Q280" s="22" t="s">
        <v>1382</v>
      </c>
      <c r="R280" s="22" t="s">
        <v>1382</v>
      </c>
      <c r="S280" s="22" t="s">
        <v>1382</v>
      </c>
      <c r="T280" s="7" t="s">
        <v>1382</v>
      </c>
      <c r="U280" t="s">
        <v>1382</v>
      </c>
      <c r="V280" s="22" t="s">
        <v>1382</v>
      </c>
      <c r="W280" s="22" t="s">
        <v>1382</v>
      </c>
      <c r="X280" t="s">
        <v>1382</v>
      </c>
      <c r="Y280" s="7" t="s">
        <v>1382</v>
      </c>
      <c r="Z280" t="s">
        <v>1382</v>
      </c>
      <c r="AA280" s="22" t="s">
        <v>1382</v>
      </c>
      <c r="AB280" s="22" t="s">
        <v>1382</v>
      </c>
      <c r="AC280" t="s">
        <v>1382</v>
      </c>
      <c r="AD280" s="7" t="s">
        <v>1382</v>
      </c>
      <c r="AE280" t="s">
        <v>1382</v>
      </c>
      <c r="AF280" s="22" t="s">
        <v>1382</v>
      </c>
      <c r="AG280" s="22" t="s">
        <v>1382</v>
      </c>
    </row>
    <row r="281" spans="1:33" x14ac:dyDescent="0.2">
      <c r="A281" s="3" t="s">
        <v>1134</v>
      </c>
      <c r="B281" s="28">
        <f t="shared" si="8"/>
        <v>279</v>
      </c>
      <c r="C281" s="1" t="s">
        <v>279</v>
      </c>
      <c r="D281" s="1" t="s">
        <v>280</v>
      </c>
      <c r="E281" s="6" t="s">
        <v>281</v>
      </c>
      <c r="F281" s="1" t="s">
        <v>280</v>
      </c>
      <c r="G281">
        <v>133</v>
      </c>
      <c r="H281">
        <v>26</v>
      </c>
      <c r="I281" t="s">
        <v>1382</v>
      </c>
      <c r="J281" s="7" t="s">
        <v>281</v>
      </c>
      <c r="K281" t="s">
        <v>280</v>
      </c>
      <c r="L281" s="22">
        <v>133</v>
      </c>
      <c r="M281" s="22">
        <v>30</v>
      </c>
      <c r="N281" t="s">
        <v>1382</v>
      </c>
      <c r="O281" s="7" t="s">
        <v>1382</v>
      </c>
      <c r="P281" t="s">
        <v>1382</v>
      </c>
      <c r="Q281" s="22" t="s">
        <v>1382</v>
      </c>
      <c r="R281" s="22" t="s">
        <v>1382</v>
      </c>
      <c r="S281" s="22" t="s">
        <v>1382</v>
      </c>
      <c r="T281" s="7" t="s">
        <v>1382</v>
      </c>
      <c r="U281" t="s">
        <v>1382</v>
      </c>
      <c r="V281" s="22" t="s">
        <v>1382</v>
      </c>
      <c r="W281" s="22" t="s">
        <v>1382</v>
      </c>
      <c r="X281" t="s">
        <v>1382</v>
      </c>
      <c r="Y281" s="7" t="s">
        <v>1382</v>
      </c>
      <c r="Z281" t="s">
        <v>1382</v>
      </c>
      <c r="AA281" s="22" t="s">
        <v>1382</v>
      </c>
      <c r="AB281" s="22" t="s">
        <v>1382</v>
      </c>
      <c r="AC281" t="s">
        <v>1382</v>
      </c>
      <c r="AD281" s="7" t="s">
        <v>1382</v>
      </c>
      <c r="AE281" t="s">
        <v>1382</v>
      </c>
      <c r="AF281" s="22" t="s">
        <v>1382</v>
      </c>
      <c r="AG281" s="22" t="s">
        <v>1382</v>
      </c>
    </row>
    <row r="282" spans="1:33" x14ac:dyDescent="0.2">
      <c r="A282" s="3" t="s">
        <v>1062</v>
      </c>
      <c r="B282" s="28">
        <f t="shared" si="8"/>
        <v>280</v>
      </c>
      <c r="C282" s="1" t="s">
        <v>282</v>
      </c>
      <c r="D282" s="1" t="s">
        <v>283</v>
      </c>
      <c r="E282" s="6" t="s">
        <v>284</v>
      </c>
      <c r="F282" s="1" t="s">
        <v>283</v>
      </c>
      <c r="G282">
        <v>343</v>
      </c>
      <c r="H282">
        <v>76</v>
      </c>
      <c r="I282" t="s">
        <v>1382</v>
      </c>
      <c r="J282" s="7" t="s">
        <v>284</v>
      </c>
      <c r="K282" t="s">
        <v>283</v>
      </c>
      <c r="L282" s="22">
        <v>343</v>
      </c>
      <c r="M282" s="22">
        <v>84</v>
      </c>
      <c r="N282" t="s">
        <v>1382</v>
      </c>
      <c r="O282" s="7" t="s">
        <v>1382</v>
      </c>
      <c r="P282" t="s">
        <v>1382</v>
      </c>
      <c r="Q282" s="22" t="s">
        <v>1382</v>
      </c>
      <c r="R282" s="22" t="s">
        <v>1382</v>
      </c>
      <c r="S282" s="22" t="s">
        <v>1382</v>
      </c>
      <c r="T282" s="7" t="s">
        <v>1382</v>
      </c>
      <c r="U282" t="s">
        <v>1382</v>
      </c>
      <c r="V282" s="22" t="s">
        <v>1382</v>
      </c>
      <c r="W282" s="22" t="s">
        <v>1382</v>
      </c>
      <c r="X282" t="s">
        <v>1382</v>
      </c>
      <c r="Y282" s="7" t="s">
        <v>1382</v>
      </c>
      <c r="Z282" t="s">
        <v>1382</v>
      </c>
      <c r="AA282" s="22" t="s">
        <v>1382</v>
      </c>
      <c r="AB282" s="22" t="s">
        <v>1382</v>
      </c>
      <c r="AC282" t="s">
        <v>1382</v>
      </c>
      <c r="AD282" s="7" t="s">
        <v>1382</v>
      </c>
      <c r="AE282" t="s">
        <v>1382</v>
      </c>
      <c r="AF282" s="22" t="s">
        <v>1382</v>
      </c>
      <c r="AG282" s="22" t="s">
        <v>1382</v>
      </c>
    </row>
    <row r="283" spans="1:33" x14ac:dyDescent="0.2">
      <c r="A283" s="3" t="s">
        <v>1239</v>
      </c>
      <c r="B283" s="28">
        <f t="shared" si="8"/>
        <v>281</v>
      </c>
      <c r="C283" t="s">
        <v>1496</v>
      </c>
      <c r="D283" s="1" t="s">
        <v>571</v>
      </c>
      <c r="E283" s="6">
        <v>71045</v>
      </c>
      <c r="F283" s="1" t="s">
        <v>572</v>
      </c>
      <c r="G283">
        <v>78</v>
      </c>
      <c r="H283">
        <v>31</v>
      </c>
      <c r="I283" t="s">
        <v>1382</v>
      </c>
      <c r="J283" s="7">
        <v>71045</v>
      </c>
      <c r="K283" t="s">
        <v>572</v>
      </c>
      <c r="L283" s="22">
        <v>78</v>
      </c>
      <c r="M283" s="22">
        <v>29</v>
      </c>
      <c r="N283" t="s">
        <v>1382</v>
      </c>
      <c r="O283" s="7" t="s">
        <v>1382</v>
      </c>
      <c r="P283" t="s">
        <v>1382</v>
      </c>
      <c r="Q283" s="22" t="s">
        <v>1382</v>
      </c>
      <c r="R283" s="22" t="s">
        <v>1382</v>
      </c>
      <c r="S283" s="22" t="s">
        <v>1382</v>
      </c>
      <c r="T283" s="7" t="s">
        <v>1382</v>
      </c>
      <c r="U283" t="s">
        <v>1382</v>
      </c>
      <c r="V283" s="22" t="s">
        <v>1382</v>
      </c>
      <c r="W283" s="22" t="s">
        <v>1382</v>
      </c>
      <c r="X283" t="s">
        <v>1382</v>
      </c>
      <c r="Y283" s="7" t="s">
        <v>1382</v>
      </c>
      <c r="Z283" t="s">
        <v>1382</v>
      </c>
      <c r="AA283" s="22" t="s">
        <v>1382</v>
      </c>
      <c r="AB283" s="22" t="s">
        <v>1382</v>
      </c>
      <c r="AC283" t="s">
        <v>1382</v>
      </c>
      <c r="AD283" s="7" t="s">
        <v>1382</v>
      </c>
      <c r="AE283" t="s">
        <v>1382</v>
      </c>
      <c r="AF283" s="22" t="s">
        <v>1382</v>
      </c>
      <c r="AG283" s="22" t="s">
        <v>1382</v>
      </c>
    </row>
    <row r="284" spans="1:33" x14ac:dyDescent="0.2">
      <c r="A284" s="3" t="s">
        <v>1495</v>
      </c>
      <c r="B284" s="28">
        <f t="shared" si="8"/>
        <v>282</v>
      </c>
      <c r="C284" s="1" t="s">
        <v>1497</v>
      </c>
      <c r="D284" s="1" t="s">
        <v>575</v>
      </c>
      <c r="E284" s="6">
        <v>71046</v>
      </c>
      <c r="F284" s="1" t="s">
        <v>576</v>
      </c>
      <c r="G284">
        <v>91</v>
      </c>
      <c r="H284">
        <v>41</v>
      </c>
      <c r="I284" t="s">
        <v>1382</v>
      </c>
      <c r="J284" s="7">
        <v>71046</v>
      </c>
      <c r="K284" t="s">
        <v>1501</v>
      </c>
      <c r="L284" s="22">
        <v>91</v>
      </c>
      <c r="M284" s="22">
        <v>36</v>
      </c>
      <c r="N284" t="s">
        <v>1382</v>
      </c>
      <c r="O284" s="7" t="s">
        <v>1382</v>
      </c>
      <c r="P284" t="s">
        <v>1382</v>
      </c>
      <c r="Q284" s="22" t="s">
        <v>1382</v>
      </c>
      <c r="R284" s="22" t="s">
        <v>1382</v>
      </c>
      <c r="S284" s="22" t="s">
        <v>1382</v>
      </c>
      <c r="T284" s="7" t="s">
        <v>1382</v>
      </c>
      <c r="U284" t="s">
        <v>1382</v>
      </c>
      <c r="V284" s="22" t="s">
        <v>1382</v>
      </c>
      <c r="W284" s="22" t="s">
        <v>1382</v>
      </c>
      <c r="X284" t="s">
        <v>1382</v>
      </c>
      <c r="Y284" s="7" t="s">
        <v>1382</v>
      </c>
      <c r="Z284" t="s">
        <v>1382</v>
      </c>
      <c r="AA284" s="22" t="s">
        <v>1382</v>
      </c>
      <c r="AB284" s="22" t="s">
        <v>1382</v>
      </c>
      <c r="AC284" t="s">
        <v>1382</v>
      </c>
      <c r="AD284" s="7" t="s">
        <v>1382</v>
      </c>
      <c r="AE284" t="s">
        <v>1382</v>
      </c>
      <c r="AF284" s="22" t="s">
        <v>1382</v>
      </c>
      <c r="AG284" s="22" t="s">
        <v>1382</v>
      </c>
    </row>
    <row r="285" spans="1:33" ht="13.5" customHeight="1" x14ac:dyDescent="0.2">
      <c r="A285" s="3" t="s">
        <v>1499</v>
      </c>
      <c r="B285" s="28">
        <f t="shared" si="8"/>
        <v>283</v>
      </c>
      <c r="C285" s="1" t="s">
        <v>1498</v>
      </c>
      <c r="D285" s="1" t="s">
        <v>1500</v>
      </c>
      <c r="E285" s="6">
        <v>71047</v>
      </c>
      <c r="F285" s="1" t="s">
        <v>577</v>
      </c>
      <c r="G285">
        <v>125</v>
      </c>
      <c r="H285">
        <v>55</v>
      </c>
      <c r="I285" t="s">
        <v>1382</v>
      </c>
      <c r="J285" s="7">
        <v>71047</v>
      </c>
      <c r="K285" t="s">
        <v>1500</v>
      </c>
      <c r="L285" s="22">
        <v>125</v>
      </c>
      <c r="M285" s="22">
        <v>54</v>
      </c>
      <c r="N285" t="s">
        <v>1382</v>
      </c>
      <c r="O285" s="7" t="s">
        <v>1382</v>
      </c>
      <c r="P285" t="s">
        <v>1382</v>
      </c>
      <c r="Q285" s="22" t="s">
        <v>1382</v>
      </c>
      <c r="R285" s="22" t="s">
        <v>1382</v>
      </c>
      <c r="S285" s="22" t="s">
        <v>1382</v>
      </c>
      <c r="T285" s="7" t="s">
        <v>1382</v>
      </c>
      <c r="U285" t="s">
        <v>1382</v>
      </c>
      <c r="V285" s="22" t="s">
        <v>1382</v>
      </c>
      <c r="W285" s="22" t="s">
        <v>1382</v>
      </c>
      <c r="X285" t="s">
        <v>1382</v>
      </c>
      <c r="Y285" s="7" t="s">
        <v>1382</v>
      </c>
      <c r="Z285" t="s">
        <v>1382</v>
      </c>
      <c r="AA285" s="22" t="s">
        <v>1382</v>
      </c>
      <c r="AB285" s="22" t="s">
        <v>1382</v>
      </c>
      <c r="AC285" t="s">
        <v>1382</v>
      </c>
      <c r="AD285" s="7" t="s">
        <v>1382</v>
      </c>
      <c r="AE285" t="s">
        <v>1382</v>
      </c>
      <c r="AF285" s="22" t="s">
        <v>1382</v>
      </c>
      <c r="AG285" s="22" t="s">
        <v>1382</v>
      </c>
    </row>
    <row r="286" spans="1:33" x14ac:dyDescent="0.2">
      <c r="A286" s="3" t="s">
        <v>1531</v>
      </c>
      <c r="B286" s="28">
        <f t="shared" si="8"/>
        <v>284</v>
      </c>
      <c r="C286" s="3" t="s">
        <v>1529</v>
      </c>
      <c r="D286" s="3" t="s">
        <v>1530</v>
      </c>
      <c r="E286" s="6">
        <v>71048</v>
      </c>
      <c r="F286" s="3" t="s">
        <v>1530</v>
      </c>
      <c r="G286">
        <v>150</v>
      </c>
      <c r="H286">
        <v>56</v>
      </c>
      <c r="I286" t="s">
        <v>1382</v>
      </c>
      <c r="J286" s="7">
        <v>71048</v>
      </c>
      <c r="K286" s="3" t="s">
        <v>1530</v>
      </c>
      <c r="L286" s="22">
        <v>150</v>
      </c>
      <c r="M286" s="22">
        <v>56</v>
      </c>
      <c r="N286" t="s">
        <v>1382</v>
      </c>
      <c r="O286" s="7" t="s">
        <v>1382</v>
      </c>
      <c r="P286" t="s">
        <v>1382</v>
      </c>
      <c r="Q286" s="22" t="s">
        <v>1382</v>
      </c>
      <c r="R286" s="22" t="s">
        <v>1382</v>
      </c>
      <c r="S286" s="22" t="s">
        <v>1382</v>
      </c>
      <c r="T286" s="7" t="s">
        <v>1382</v>
      </c>
      <c r="U286" t="s">
        <v>1382</v>
      </c>
      <c r="V286" s="22" t="s">
        <v>1382</v>
      </c>
      <c r="W286" s="22" t="s">
        <v>1382</v>
      </c>
      <c r="X286" t="s">
        <v>1382</v>
      </c>
      <c r="Y286" s="7" t="s">
        <v>1382</v>
      </c>
      <c r="Z286" t="s">
        <v>1382</v>
      </c>
      <c r="AA286" s="22" t="s">
        <v>1382</v>
      </c>
      <c r="AB286" s="22" t="s">
        <v>1382</v>
      </c>
      <c r="AC286" t="s">
        <v>1382</v>
      </c>
      <c r="AD286" s="7" t="s">
        <v>1382</v>
      </c>
      <c r="AE286" t="s">
        <v>1382</v>
      </c>
      <c r="AF286" s="22" t="s">
        <v>1382</v>
      </c>
      <c r="AG286" s="22" t="s">
        <v>1382</v>
      </c>
    </row>
    <row r="287" spans="1:33" x14ac:dyDescent="0.2">
      <c r="A287" s="3" t="s">
        <v>1160</v>
      </c>
      <c r="B287" s="28">
        <f t="shared" si="8"/>
        <v>285</v>
      </c>
      <c r="C287" s="1" t="s">
        <v>797</v>
      </c>
      <c r="D287" s="1" t="s">
        <v>798</v>
      </c>
      <c r="E287" s="6" t="s">
        <v>799</v>
      </c>
      <c r="F287" s="1" t="s">
        <v>800</v>
      </c>
      <c r="G287">
        <v>89</v>
      </c>
      <c r="H287">
        <v>33</v>
      </c>
      <c r="I287" t="s">
        <v>1382</v>
      </c>
      <c r="J287" s="7" t="s">
        <v>799</v>
      </c>
      <c r="K287" t="s">
        <v>800</v>
      </c>
      <c r="L287" s="22">
        <v>89</v>
      </c>
      <c r="M287" s="22">
        <v>36</v>
      </c>
      <c r="N287" t="s">
        <v>1382</v>
      </c>
      <c r="O287" s="7" t="s">
        <v>1382</v>
      </c>
      <c r="P287" t="s">
        <v>1382</v>
      </c>
      <c r="Q287" s="22" t="s">
        <v>1382</v>
      </c>
      <c r="R287" s="22" t="s">
        <v>1382</v>
      </c>
      <c r="S287" s="22" t="s">
        <v>1382</v>
      </c>
      <c r="T287" s="7" t="s">
        <v>1382</v>
      </c>
      <c r="U287" t="s">
        <v>1382</v>
      </c>
      <c r="V287" s="22" t="s">
        <v>1382</v>
      </c>
      <c r="W287" s="22" t="s">
        <v>1382</v>
      </c>
      <c r="X287" t="s">
        <v>1382</v>
      </c>
      <c r="Y287" s="7" t="s">
        <v>1382</v>
      </c>
      <c r="Z287" t="s">
        <v>1382</v>
      </c>
      <c r="AA287" s="22" t="s">
        <v>1382</v>
      </c>
      <c r="AB287" s="22" t="s">
        <v>1382</v>
      </c>
      <c r="AC287" t="s">
        <v>1382</v>
      </c>
      <c r="AD287" s="7" t="s">
        <v>1382</v>
      </c>
      <c r="AE287" t="s">
        <v>1382</v>
      </c>
      <c r="AF287" s="22" t="s">
        <v>1382</v>
      </c>
      <c r="AG287" s="22" t="s">
        <v>1382</v>
      </c>
    </row>
    <row r="288" spans="1:33" x14ac:dyDescent="0.2">
      <c r="A288" s="3" t="s">
        <v>1240</v>
      </c>
      <c r="B288" s="28">
        <f t="shared" si="8"/>
        <v>286</v>
      </c>
      <c r="C288" s="1" t="s">
        <v>819</v>
      </c>
      <c r="D288" s="1" t="s">
        <v>820</v>
      </c>
      <c r="E288" s="6" t="s">
        <v>821</v>
      </c>
      <c r="F288" s="1" t="s">
        <v>820</v>
      </c>
      <c r="G288">
        <v>81</v>
      </c>
      <c r="H288">
        <v>33</v>
      </c>
      <c r="I288" t="s">
        <v>1382</v>
      </c>
      <c r="J288" s="7" t="s">
        <v>821</v>
      </c>
      <c r="K288" t="s">
        <v>820</v>
      </c>
      <c r="L288" s="22">
        <v>81</v>
      </c>
      <c r="M288" s="22">
        <v>36</v>
      </c>
      <c r="N288" t="s">
        <v>1382</v>
      </c>
      <c r="O288" s="7" t="s">
        <v>1382</v>
      </c>
      <c r="P288" t="s">
        <v>1382</v>
      </c>
      <c r="Q288" s="22" t="s">
        <v>1382</v>
      </c>
      <c r="R288" s="22" t="s">
        <v>1382</v>
      </c>
      <c r="S288" s="22" t="s">
        <v>1382</v>
      </c>
      <c r="T288" s="7" t="s">
        <v>1382</v>
      </c>
      <c r="U288" t="s">
        <v>1382</v>
      </c>
      <c r="V288" s="22" t="s">
        <v>1382</v>
      </c>
      <c r="W288" s="22" t="s">
        <v>1382</v>
      </c>
      <c r="X288" t="s">
        <v>1382</v>
      </c>
      <c r="Y288" s="7" t="s">
        <v>1382</v>
      </c>
      <c r="Z288" t="s">
        <v>1382</v>
      </c>
      <c r="AA288" s="22" t="s">
        <v>1382</v>
      </c>
      <c r="AB288" s="22" t="s">
        <v>1382</v>
      </c>
      <c r="AC288" t="s">
        <v>1382</v>
      </c>
      <c r="AD288" s="7" t="s">
        <v>1382</v>
      </c>
      <c r="AE288" t="s">
        <v>1382</v>
      </c>
      <c r="AF288" s="22" t="s">
        <v>1382</v>
      </c>
      <c r="AG288" s="22" t="s">
        <v>1382</v>
      </c>
    </row>
    <row r="289" spans="1:33" x14ac:dyDescent="0.2">
      <c r="A289" s="3" t="s">
        <v>1241</v>
      </c>
      <c r="B289" s="28">
        <f t="shared" si="8"/>
        <v>287</v>
      </c>
      <c r="C289" s="1" t="s">
        <v>822</v>
      </c>
      <c r="D289" s="1" t="s">
        <v>823</v>
      </c>
      <c r="E289" s="6" t="s">
        <v>824</v>
      </c>
      <c r="F289" s="1" t="s">
        <v>825</v>
      </c>
      <c r="G289">
        <v>106</v>
      </c>
      <c r="H289">
        <v>39</v>
      </c>
      <c r="I289" t="s">
        <v>1382</v>
      </c>
      <c r="J289" s="7" t="s">
        <v>824</v>
      </c>
      <c r="K289" t="s">
        <v>825</v>
      </c>
      <c r="L289" s="22">
        <v>106</v>
      </c>
      <c r="M289" s="22">
        <v>41</v>
      </c>
      <c r="N289" t="s">
        <v>1382</v>
      </c>
      <c r="O289" s="7" t="s">
        <v>1382</v>
      </c>
      <c r="P289" t="s">
        <v>1382</v>
      </c>
      <c r="Q289" s="22" t="s">
        <v>1382</v>
      </c>
      <c r="R289" s="22" t="s">
        <v>1382</v>
      </c>
      <c r="S289" s="22" t="s">
        <v>1382</v>
      </c>
      <c r="T289" s="7" t="s">
        <v>1382</v>
      </c>
      <c r="U289" t="s">
        <v>1382</v>
      </c>
      <c r="V289" s="22" t="s">
        <v>1382</v>
      </c>
      <c r="W289" s="22" t="s">
        <v>1382</v>
      </c>
      <c r="X289" t="s">
        <v>1382</v>
      </c>
      <c r="Y289" s="7" t="s">
        <v>1382</v>
      </c>
      <c r="Z289" t="s">
        <v>1382</v>
      </c>
      <c r="AA289" s="22" t="s">
        <v>1382</v>
      </c>
      <c r="AB289" s="22" t="s">
        <v>1382</v>
      </c>
      <c r="AC289" t="s">
        <v>1382</v>
      </c>
      <c r="AD289" s="7" t="s">
        <v>1382</v>
      </c>
      <c r="AE289" t="s">
        <v>1382</v>
      </c>
      <c r="AF289" s="22" t="s">
        <v>1382</v>
      </c>
      <c r="AG289" s="22" t="s">
        <v>1382</v>
      </c>
    </row>
    <row r="290" spans="1:33" x14ac:dyDescent="0.2">
      <c r="A290" s="3" t="s">
        <v>1242</v>
      </c>
      <c r="B290" s="28">
        <f t="shared" si="8"/>
        <v>288</v>
      </c>
      <c r="C290" s="1" t="s">
        <v>77</v>
      </c>
      <c r="D290" s="1" t="s">
        <v>78</v>
      </c>
      <c r="E290" s="6" t="s">
        <v>79</v>
      </c>
      <c r="F290" s="1" t="s">
        <v>78</v>
      </c>
      <c r="G290">
        <v>164</v>
      </c>
      <c r="H290">
        <v>89</v>
      </c>
      <c r="I290" t="s">
        <v>1382</v>
      </c>
      <c r="J290" s="7" t="s">
        <v>79</v>
      </c>
      <c r="K290" t="s">
        <v>78</v>
      </c>
      <c r="L290" s="22">
        <v>164</v>
      </c>
      <c r="M290" s="22">
        <v>116</v>
      </c>
      <c r="N290" t="s">
        <v>1382</v>
      </c>
      <c r="O290" s="7" t="s">
        <v>1382</v>
      </c>
      <c r="P290" t="s">
        <v>1382</v>
      </c>
      <c r="Q290" s="22" t="s">
        <v>1382</v>
      </c>
      <c r="R290" s="22" t="s">
        <v>1382</v>
      </c>
      <c r="S290" s="22" t="s">
        <v>1382</v>
      </c>
      <c r="T290" s="7" t="s">
        <v>1382</v>
      </c>
      <c r="U290" t="s">
        <v>1382</v>
      </c>
      <c r="V290" s="22" t="s">
        <v>1382</v>
      </c>
      <c r="W290" s="22" t="s">
        <v>1382</v>
      </c>
      <c r="X290" t="s">
        <v>1382</v>
      </c>
      <c r="Y290" s="7" t="s">
        <v>1382</v>
      </c>
      <c r="Z290" t="s">
        <v>1382</v>
      </c>
      <c r="AA290" s="22" t="s">
        <v>1382</v>
      </c>
      <c r="AB290" s="22" t="s">
        <v>1382</v>
      </c>
      <c r="AC290" t="s">
        <v>1382</v>
      </c>
      <c r="AD290" s="7" t="s">
        <v>1382</v>
      </c>
      <c r="AE290" t="s">
        <v>1382</v>
      </c>
      <c r="AF290" s="22" t="s">
        <v>1382</v>
      </c>
      <c r="AG290" s="22" t="s">
        <v>1382</v>
      </c>
    </row>
    <row r="291" spans="1:33" x14ac:dyDescent="0.2">
      <c r="A291" s="3" t="s">
        <v>1243</v>
      </c>
      <c r="B291" s="28">
        <f t="shared" si="8"/>
        <v>289</v>
      </c>
      <c r="C291" s="1" t="s">
        <v>389</v>
      </c>
      <c r="D291" s="1" t="s">
        <v>390</v>
      </c>
      <c r="E291" s="6" t="s">
        <v>391</v>
      </c>
      <c r="F291" s="1" t="s">
        <v>392</v>
      </c>
      <c r="G291">
        <v>110</v>
      </c>
      <c r="H291">
        <v>52</v>
      </c>
      <c r="I291" t="s">
        <v>1382</v>
      </c>
      <c r="J291" s="7" t="s">
        <v>391</v>
      </c>
      <c r="K291" t="s">
        <v>392</v>
      </c>
      <c r="L291" s="22">
        <v>110</v>
      </c>
      <c r="M291" s="22">
        <v>54</v>
      </c>
      <c r="N291" t="s">
        <v>1382</v>
      </c>
      <c r="O291" s="7" t="s">
        <v>1382</v>
      </c>
      <c r="P291" t="s">
        <v>1382</v>
      </c>
      <c r="Q291" s="22" t="s">
        <v>1382</v>
      </c>
      <c r="R291" s="22" t="s">
        <v>1382</v>
      </c>
      <c r="S291" s="22" t="s">
        <v>1382</v>
      </c>
      <c r="T291" s="7" t="s">
        <v>1382</v>
      </c>
      <c r="U291" t="s">
        <v>1382</v>
      </c>
      <c r="V291" s="22" t="s">
        <v>1382</v>
      </c>
      <c r="W291" s="22" t="s">
        <v>1382</v>
      </c>
      <c r="X291" t="s">
        <v>1382</v>
      </c>
      <c r="Y291" s="7" t="s">
        <v>1382</v>
      </c>
      <c r="Z291" t="s">
        <v>1382</v>
      </c>
      <c r="AA291" s="22" t="s">
        <v>1382</v>
      </c>
      <c r="AB291" s="22" t="s">
        <v>1382</v>
      </c>
      <c r="AC291" t="s">
        <v>1382</v>
      </c>
      <c r="AD291" s="7" t="s">
        <v>1382</v>
      </c>
      <c r="AE291" t="s">
        <v>1382</v>
      </c>
      <c r="AF291" s="22" t="s">
        <v>1382</v>
      </c>
      <c r="AG291" s="22" t="s">
        <v>1382</v>
      </c>
    </row>
    <row r="292" spans="1:33" x14ac:dyDescent="0.2">
      <c r="A292" s="3" t="s">
        <v>1244</v>
      </c>
      <c r="B292" s="28">
        <f t="shared" si="8"/>
        <v>290</v>
      </c>
      <c r="C292" s="1" t="s">
        <v>918</v>
      </c>
      <c r="D292" s="1" t="s">
        <v>919</v>
      </c>
      <c r="E292" s="6">
        <v>73551</v>
      </c>
      <c r="F292" s="1" t="s">
        <v>920</v>
      </c>
      <c r="G292">
        <v>90</v>
      </c>
      <c r="H292">
        <v>37</v>
      </c>
      <c r="I292" t="s">
        <v>1382</v>
      </c>
      <c r="J292" s="7">
        <v>73551</v>
      </c>
      <c r="K292" t="s">
        <v>1467</v>
      </c>
      <c r="L292" s="22">
        <v>90</v>
      </c>
      <c r="M292" s="22">
        <v>37</v>
      </c>
      <c r="N292" t="s">
        <v>1382</v>
      </c>
      <c r="O292" s="7">
        <v>73552</v>
      </c>
      <c r="P292" t="s">
        <v>1468</v>
      </c>
      <c r="Q292" s="22">
        <v>110</v>
      </c>
      <c r="R292" s="22">
        <v>43</v>
      </c>
      <c r="S292" s="22" t="s">
        <v>1382</v>
      </c>
      <c r="T292" s="7" t="s">
        <v>1382</v>
      </c>
      <c r="U292" t="s">
        <v>1382</v>
      </c>
      <c r="V292" s="22" t="s">
        <v>1382</v>
      </c>
      <c r="W292" s="22" t="s">
        <v>1382</v>
      </c>
      <c r="X292" t="s">
        <v>1382</v>
      </c>
      <c r="Y292" s="7" t="s">
        <v>1382</v>
      </c>
      <c r="Z292" t="s">
        <v>1382</v>
      </c>
      <c r="AA292" s="22" t="s">
        <v>1382</v>
      </c>
      <c r="AB292" s="22" t="s">
        <v>1382</v>
      </c>
      <c r="AC292" t="s">
        <v>1382</v>
      </c>
      <c r="AD292" s="7" t="s">
        <v>1382</v>
      </c>
      <c r="AE292" t="s">
        <v>1382</v>
      </c>
      <c r="AF292" s="22" t="s">
        <v>1382</v>
      </c>
      <c r="AG292" s="22" t="s">
        <v>1382</v>
      </c>
    </row>
    <row r="293" spans="1:33" x14ac:dyDescent="0.2">
      <c r="A293" s="3" t="s">
        <v>1245</v>
      </c>
      <c r="B293" s="28">
        <f t="shared" si="8"/>
        <v>291</v>
      </c>
      <c r="C293" s="1" t="s">
        <v>851</v>
      </c>
      <c r="D293" s="1" t="s">
        <v>852</v>
      </c>
      <c r="E293" s="6" t="s">
        <v>853</v>
      </c>
      <c r="F293" s="1" t="s">
        <v>854</v>
      </c>
      <c r="G293">
        <v>78</v>
      </c>
      <c r="H293">
        <v>30</v>
      </c>
      <c r="I293" t="s">
        <v>1382</v>
      </c>
      <c r="J293" s="7" t="s">
        <v>853</v>
      </c>
      <c r="K293" t="s">
        <v>854</v>
      </c>
      <c r="L293" s="22">
        <v>78</v>
      </c>
      <c r="M293" s="22">
        <v>42</v>
      </c>
      <c r="N293" t="s">
        <v>1382</v>
      </c>
      <c r="O293" s="7" t="s">
        <v>1382</v>
      </c>
      <c r="P293" t="s">
        <v>1382</v>
      </c>
      <c r="Q293" s="22" t="s">
        <v>1382</v>
      </c>
      <c r="R293" s="22" t="s">
        <v>1382</v>
      </c>
      <c r="S293" s="22" t="s">
        <v>1382</v>
      </c>
      <c r="T293" s="7" t="s">
        <v>1382</v>
      </c>
      <c r="U293" t="s">
        <v>1382</v>
      </c>
      <c r="V293" s="22" t="s">
        <v>1382</v>
      </c>
      <c r="W293" s="22" t="s">
        <v>1382</v>
      </c>
      <c r="X293" t="s">
        <v>1382</v>
      </c>
      <c r="Y293" s="7" t="s">
        <v>1382</v>
      </c>
      <c r="Z293" t="s">
        <v>1382</v>
      </c>
      <c r="AA293" s="22" t="s">
        <v>1382</v>
      </c>
      <c r="AB293" s="22" t="s">
        <v>1382</v>
      </c>
      <c r="AC293" t="s">
        <v>1382</v>
      </c>
      <c r="AD293" s="7" t="s">
        <v>1382</v>
      </c>
      <c r="AE293" t="s">
        <v>1382</v>
      </c>
      <c r="AF293" s="22" t="s">
        <v>1382</v>
      </c>
      <c r="AG293" s="22" t="s">
        <v>1382</v>
      </c>
    </row>
    <row r="294" spans="1:33" x14ac:dyDescent="0.2">
      <c r="A294" s="3" t="s">
        <v>1246</v>
      </c>
      <c r="B294" s="28">
        <f t="shared" si="8"/>
        <v>292</v>
      </c>
      <c r="C294" s="1" t="s">
        <v>953</v>
      </c>
      <c r="D294" s="1" t="s">
        <v>954</v>
      </c>
      <c r="E294" s="6" t="s">
        <v>955</v>
      </c>
      <c r="F294" s="1" t="s">
        <v>954</v>
      </c>
      <c r="G294">
        <v>89</v>
      </c>
      <c r="H294">
        <v>32</v>
      </c>
      <c r="I294" t="s">
        <v>1382</v>
      </c>
      <c r="J294" s="7" t="s">
        <v>955</v>
      </c>
      <c r="K294" t="s">
        <v>954</v>
      </c>
      <c r="L294" s="22">
        <v>89</v>
      </c>
      <c r="M294" s="22">
        <v>34</v>
      </c>
      <c r="N294" t="s">
        <v>1382</v>
      </c>
      <c r="O294" s="7" t="s">
        <v>1382</v>
      </c>
      <c r="P294" t="s">
        <v>1382</v>
      </c>
      <c r="Q294" s="22" t="s">
        <v>1382</v>
      </c>
      <c r="R294" s="22" t="s">
        <v>1382</v>
      </c>
      <c r="S294" s="22" t="s">
        <v>1382</v>
      </c>
      <c r="T294" s="7" t="s">
        <v>1382</v>
      </c>
      <c r="U294" t="s">
        <v>1382</v>
      </c>
      <c r="V294" s="22" t="s">
        <v>1382</v>
      </c>
      <c r="W294" s="22" t="s">
        <v>1382</v>
      </c>
      <c r="X294" t="s">
        <v>1382</v>
      </c>
      <c r="Y294" s="7" t="s">
        <v>1382</v>
      </c>
      <c r="Z294" t="s">
        <v>1382</v>
      </c>
      <c r="AA294" s="22" t="s">
        <v>1382</v>
      </c>
      <c r="AB294" s="22" t="s">
        <v>1382</v>
      </c>
      <c r="AC294" t="s">
        <v>1382</v>
      </c>
      <c r="AD294" s="7" t="s">
        <v>1382</v>
      </c>
      <c r="AE294" t="s">
        <v>1382</v>
      </c>
      <c r="AF294" s="22" t="s">
        <v>1382</v>
      </c>
      <c r="AG294" s="22" t="s">
        <v>1382</v>
      </c>
    </row>
    <row r="295" spans="1:33" x14ac:dyDescent="0.2">
      <c r="A295" s="3" t="s">
        <v>1247</v>
      </c>
      <c r="B295" s="28">
        <f t="shared" si="8"/>
        <v>293</v>
      </c>
      <c r="C295" s="1" t="s">
        <v>956</v>
      </c>
      <c r="D295" s="1" t="s">
        <v>957</v>
      </c>
      <c r="E295" s="6" t="s">
        <v>958</v>
      </c>
      <c r="F295" s="1" t="s">
        <v>959</v>
      </c>
      <c r="G295">
        <v>200</v>
      </c>
      <c r="H295">
        <v>35</v>
      </c>
      <c r="I295" t="s">
        <v>1382</v>
      </c>
      <c r="J295" s="7" t="s">
        <v>958</v>
      </c>
      <c r="K295" t="s">
        <v>959</v>
      </c>
      <c r="L295" s="22">
        <v>200</v>
      </c>
      <c r="M295" s="22">
        <v>38</v>
      </c>
      <c r="N295" t="s">
        <v>1382</v>
      </c>
      <c r="O295" s="7" t="s">
        <v>1382</v>
      </c>
      <c r="P295" t="s">
        <v>1382</v>
      </c>
      <c r="Q295" s="22" t="s">
        <v>1382</v>
      </c>
      <c r="R295" s="22" t="s">
        <v>1382</v>
      </c>
      <c r="S295" s="22" t="s">
        <v>1382</v>
      </c>
      <c r="T295" s="7" t="s">
        <v>1382</v>
      </c>
      <c r="U295" t="s">
        <v>1382</v>
      </c>
      <c r="V295" s="22" t="s">
        <v>1382</v>
      </c>
      <c r="W295" s="22" t="s">
        <v>1382</v>
      </c>
      <c r="X295" t="s">
        <v>1382</v>
      </c>
      <c r="Y295" s="7" t="s">
        <v>1382</v>
      </c>
      <c r="Z295" t="s">
        <v>1382</v>
      </c>
      <c r="AA295" s="22" t="s">
        <v>1382</v>
      </c>
      <c r="AB295" s="22" t="s">
        <v>1382</v>
      </c>
      <c r="AC295" t="s">
        <v>1382</v>
      </c>
      <c r="AD295" s="7" t="s">
        <v>1382</v>
      </c>
      <c r="AE295" t="s">
        <v>1382</v>
      </c>
      <c r="AF295" s="22" t="s">
        <v>1382</v>
      </c>
      <c r="AG295" s="22" t="s">
        <v>1382</v>
      </c>
    </row>
    <row r="296" spans="1:33" x14ac:dyDescent="0.2">
      <c r="A296" s="3" t="s">
        <v>1248</v>
      </c>
      <c r="B296" s="28">
        <f t="shared" si="8"/>
        <v>294</v>
      </c>
      <c r="C296" s="1" t="s">
        <v>828</v>
      </c>
      <c r="D296" s="1" t="s">
        <v>829</v>
      </c>
      <c r="E296" s="6" t="s">
        <v>830</v>
      </c>
      <c r="F296" s="1" t="s">
        <v>831</v>
      </c>
      <c r="G296">
        <v>78</v>
      </c>
      <c r="H296">
        <v>33</v>
      </c>
      <c r="I296" t="s">
        <v>1382</v>
      </c>
      <c r="J296" s="7" t="s">
        <v>830</v>
      </c>
      <c r="K296" t="s">
        <v>831</v>
      </c>
      <c r="L296" s="22">
        <v>78</v>
      </c>
      <c r="M296" s="22">
        <v>34</v>
      </c>
      <c r="N296" t="s">
        <v>1382</v>
      </c>
      <c r="O296" s="7" t="s">
        <v>1382</v>
      </c>
      <c r="P296" t="s">
        <v>1382</v>
      </c>
      <c r="Q296" s="22" t="s">
        <v>1382</v>
      </c>
      <c r="R296" s="22" t="s">
        <v>1382</v>
      </c>
      <c r="S296" s="22" t="s">
        <v>1382</v>
      </c>
      <c r="T296" s="7" t="s">
        <v>1382</v>
      </c>
      <c r="U296" t="s">
        <v>1382</v>
      </c>
      <c r="V296" s="22" t="s">
        <v>1382</v>
      </c>
      <c r="W296" s="22" t="s">
        <v>1382</v>
      </c>
      <c r="X296" t="s">
        <v>1382</v>
      </c>
      <c r="Y296" s="7" t="s">
        <v>1382</v>
      </c>
      <c r="Z296" t="s">
        <v>1382</v>
      </c>
      <c r="AA296" s="22" t="s">
        <v>1382</v>
      </c>
      <c r="AB296" s="22" t="s">
        <v>1382</v>
      </c>
      <c r="AC296" t="s">
        <v>1382</v>
      </c>
      <c r="AD296" s="7" t="s">
        <v>1382</v>
      </c>
      <c r="AE296" t="s">
        <v>1382</v>
      </c>
      <c r="AF296" s="22" t="s">
        <v>1382</v>
      </c>
      <c r="AG296" s="22" t="s">
        <v>1382</v>
      </c>
    </row>
    <row r="297" spans="1:33" x14ac:dyDescent="0.2">
      <c r="A297" s="3" t="s">
        <v>1249</v>
      </c>
      <c r="B297" s="28">
        <f t="shared" si="8"/>
        <v>295</v>
      </c>
      <c r="C297" s="1" t="s">
        <v>844</v>
      </c>
      <c r="D297" s="1" t="s">
        <v>845</v>
      </c>
      <c r="E297" s="6" t="s">
        <v>846</v>
      </c>
      <c r="F297" s="1" t="s">
        <v>845</v>
      </c>
      <c r="G297">
        <v>96</v>
      </c>
      <c r="H297">
        <v>32</v>
      </c>
      <c r="I297" t="s">
        <v>1382</v>
      </c>
      <c r="J297" s="7" t="s">
        <v>846</v>
      </c>
      <c r="K297" t="s">
        <v>845</v>
      </c>
      <c r="L297" s="22">
        <v>96</v>
      </c>
      <c r="M297" s="22">
        <v>34</v>
      </c>
      <c r="N297" t="s">
        <v>1382</v>
      </c>
      <c r="O297" s="7" t="s">
        <v>1382</v>
      </c>
      <c r="P297" t="s">
        <v>1382</v>
      </c>
      <c r="Q297" s="22" t="s">
        <v>1382</v>
      </c>
      <c r="R297" s="22" t="s">
        <v>1382</v>
      </c>
      <c r="S297" s="22" t="s">
        <v>1382</v>
      </c>
      <c r="T297" s="7" t="s">
        <v>1382</v>
      </c>
      <c r="U297" t="s">
        <v>1382</v>
      </c>
      <c r="V297" s="22" t="s">
        <v>1382</v>
      </c>
      <c r="W297" s="22" t="s">
        <v>1382</v>
      </c>
      <c r="X297" t="s">
        <v>1382</v>
      </c>
      <c r="Y297" s="7" t="s">
        <v>1382</v>
      </c>
      <c r="Z297" t="s">
        <v>1382</v>
      </c>
      <c r="AA297" s="22" t="s">
        <v>1382</v>
      </c>
      <c r="AB297" s="22" t="s">
        <v>1382</v>
      </c>
      <c r="AC297" t="s">
        <v>1382</v>
      </c>
      <c r="AD297" s="7" t="s">
        <v>1382</v>
      </c>
      <c r="AE297" t="s">
        <v>1382</v>
      </c>
      <c r="AF297" s="22" t="s">
        <v>1382</v>
      </c>
      <c r="AG297" s="22" t="s">
        <v>1382</v>
      </c>
    </row>
    <row r="298" spans="1:33" x14ac:dyDescent="0.2">
      <c r="A298" s="3" t="s">
        <v>1250</v>
      </c>
      <c r="B298" s="28">
        <f t="shared" si="8"/>
        <v>296</v>
      </c>
      <c r="C298" s="1" t="s">
        <v>847</v>
      </c>
      <c r="D298" s="1" t="s">
        <v>848</v>
      </c>
      <c r="E298" s="6" t="s">
        <v>849</v>
      </c>
      <c r="F298" s="1" t="s">
        <v>850</v>
      </c>
      <c r="G298">
        <v>106</v>
      </c>
      <c r="H298">
        <v>35</v>
      </c>
      <c r="I298" t="s">
        <v>1382</v>
      </c>
      <c r="J298" s="7" t="s">
        <v>849</v>
      </c>
      <c r="K298" t="s">
        <v>850</v>
      </c>
      <c r="L298" s="22">
        <v>106</v>
      </c>
      <c r="M298" s="22">
        <v>40</v>
      </c>
      <c r="N298" t="s">
        <v>1382</v>
      </c>
      <c r="O298" s="7" t="s">
        <v>1382</v>
      </c>
      <c r="P298" t="s">
        <v>1382</v>
      </c>
      <c r="Q298" s="22" t="s">
        <v>1382</v>
      </c>
      <c r="R298" s="22" t="s">
        <v>1382</v>
      </c>
      <c r="S298" s="22" t="s">
        <v>1382</v>
      </c>
      <c r="T298" s="7" t="s">
        <v>1382</v>
      </c>
      <c r="U298" t="s">
        <v>1382</v>
      </c>
      <c r="V298" s="22" t="s">
        <v>1382</v>
      </c>
      <c r="W298" s="22" t="s">
        <v>1382</v>
      </c>
      <c r="X298" t="s">
        <v>1382</v>
      </c>
      <c r="Y298" s="7" t="s">
        <v>1382</v>
      </c>
      <c r="Z298" t="s">
        <v>1382</v>
      </c>
      <c r="AA298" s="22" t="s">
        <v>1382</v>
      </c>
      <c r="AB298" s="22" t="s">
        <v>1382</v>
      </c>
      <c r="AC298" t="s">
        <v>1382</v>
      </c>
      <c r="AD298" s="7" t="s">
        <v>1382</v>
      </c>
      <c r="AE298" t="s">
        <v>1382</v>
      </c>
      <c r="AF298" s="22" t="s">
        <v>1382</v>
      </c>
      <c r="AG298" s="22" t="s">
        <v>1382</v>
      </c>
    </row>
    <row r="299" spans="1:33" x14ac:dyDescent="0.2">
      <c r="A299" s="3" t="s">
        <v>1251</v>
      </c>
      <c r="B299" s="28">
        <f t="shared" si="8"/>
        <v>297</v>
      </c>
      <c r="C299" s="1" t="s">
        <v>960</v>
      </c>
      <c r="D299" s="1" t="s">
        <v>960</v>
      </c>
      <c r="E299" s="6" t="s">
        <v>961</v>
      </c>
      <c r="F299" s="1" t="s">
        <v>962</v>
      </c>
      <c r="G299">
        <v>89</v>
      </c>
      <c r="H299">
        <v>32</v>
      </c>
      <c r="I299" t="s">
        <v>1382</v>
      </c>
      <c r="J299" s="7" t="s">
        <v>961</v>
      </c>
      <c r="K299" t="s">
        <v>962</v>
      </c>
      <c r="L299" s="22">
        <v>89</v>
      </c>
      <c r="M299" s="22">
        <v>35</v>
      </c>
      <c r="N299" t="s">
        <v>1382</v>
      </c>
      <c r="O299" s="7" t="s">
        <v>1382</v>
      </c>
      <c r="P299" t="s">
        <v>1382</v>
      </c>
      <c r="Q299" s="22" t="s">
        <v>1382</v>
      </c>
      <c r="R299" s="22" t="s">
        <v>1382</v>
      </c>
      <c r="S299" s="22" t="s">
        <v>1382</v>
      </c>
      <c r="T299" s="7" t="s">
        <v>1382</v>
      </c>
      <c r="U299" t="s">
        <v>1382</v>
      </c>
      <c r="V299" s="22" t="s">
        <v>1382</v>
      </c>
      <c r="W299" s="22" t="s">
        <v>1382</v>
      </c>
      <c r="X299" t="s">
        <v>1382</v>
      </c>
      <c r="Y299" s="7" t="s">
        <v>1382</v>
      </c>
      <c r="Z299" t="s">
        <v>1382</v>
      </c>
      <c r="AA299" s="22" t="s">
        <v>1382</v>
      </c>
      <c r="AB299" s="22" t="s">
        <v>1382</v>
      </c>
      <c r="AC299" t="s">
        <v>1382</v>
      </c>
      <c r="AD299" s="7" t="s">
        <v>1382</v>
      </c>
      <c r="AE299" t="s">
        <v>1382</v>
      </c>
      <c r="AF299" s="22" t="s">
        <v>1382</v>
      </c>
      <c r="AG299" s="22" t="s">
        <v>1382</v>
      </c>
    </row>
    <row r="300" spans="1:33" x14ac:dyDescent="0.2">
      <c r="A300" s="3" t="s">
        <v>1481</v>
      </c>
      <c r="B300" s="28">
        <f t="shared" si="8"/>
        <v>298</v>
      </c>
      <c r="C300" s="1" t="s">
        <v>909</v>
      </c>
      <c r="D300" s="1" t="s">
        <v>910</v>
      </c>
      <c r="E300" s="6" t="s">
        <v>911</v>
      </c>
      <c r="F300" s="1" t="s">
        <v>912</v>
      </c>
      <c r="G300">
        <v>152</v>
      </c>
      <c r="H300">
        <v>41</v>
      </c>
      <c r="I300" t="s">
        <v>1382</v>
      </c>
      <c r="J300" s="7">
        <v>73501</v>
      </c>
      <c r="K300" s="3" t="s">
        <v>1476</v>
      </c>
      <c r="L300" s="22">
        <v>125</v>
      </c>
      <c r="M300" s="22">
        <v>39</v>
      </c>
      <c r="N300" t="s">
        <v>1382</v>
      </c>
      <c r="O300" s="7">
        <v>73502</v>
      </c>
      <c r="P300" s="3" t="s">
        <v>1477</v>
      </c>
      <c r="Q300" s="22">
        <v>145</v>
      </c>
      <c r="R300" s="22">
        <v>54</v>
      </c>
      <c r="S300" s="22" t="s">
        <v>1382</v>
      </c>
      <c r="T300" s="7">
        <v>73503</v>
      </c>
      <c r="U300" s="3" t="s">
        <v>1478</v>
      </c>
      <c r="V300" s="22">
        <v>165</v>
      </c>
      <c r="W300" s="22">
        <v>68</v>
      </c>
      <c r="X300" t="s">
        <v>1382</v>
      </c>
      <c r="Y300" s="7" t="s">
        <v>1382</v>
      </c>
      <c r="Z300" t="s">
        <v>1382</v>
      </c>
      <c r="AA300" s="22" t="s">
        <v>1382</v>
      </c>
      <c r="AB300" s="22" t="s">
        <v>1382</v>
      </c>
      <c r="AC300" t="s">
        <v>1382</v>
      </c>
      <c r="AD300" s="7" t="s">
        <v>1382</v>
      </c>
      <c r="AE300" t="s">
        <v>1382</v>
      </c>
      <c r="AF300" s="22" t="s">
        <v>1382</v>
      </c>
      <c r="AG300" s="22" t="s">
        <v>1382</v>
      </c>
    </row>
    <row r="301" spans="1:33" x14ac:dyDescent="0.2">
      <c r="A301" s="3" t="s">
        <v>1252</v>
      </c>
      <c r="B301" s="28">
        <f t="shared" si="8"/>
        <v>299</v>
      </c>
      <c r="C301" s="1" t="s">
        <v>913</v>
      </c>
      <c r="D301" s="1" t="s">
        <v>914</v>
      </c>
      <c r="E301" s="6">
        <v>73521</v>
      </c>
      <c r="F301" s="1" t="s">
        <v>915</v>
      </c>
      <c r="G301">
        <v>179</v>
      </c>
      <c r="H301">
        <v>47</v>
      </c>
      <c r="I301" t="s">
        <v>1382</v>
      </c>
      <c r="J301" s="7">
        <v>73521</v>
      </c>
      <c r="K301" s="3" t="s">
        <v>1475</v>
      </c>
      <c r="L301" s="22">
        <v>180</v>
      </c>
      <c r="M301" s="22">
        <v>52</v>
      </c>
      <c r="N301" t="s">
        <v>1382</v>
      </c>
      <c r="O301" s="7">
        <v>73522</v>
      </c>
      <c r="P301" s="35" t="s">
        <v>1473</v>
      </c>
      <c r="Q301" s="22">
        <v>200</v>
      </c>
      <c r="R301" s="22">
        <v>64</v>
      </c>
      <c r="S301" s="22" t="s">
        <v>1382</v>
      </c>
      <c r="T301" s="7">
        <v>73523</v>
      </c>
      <c r="U301" s="35" t="s">
        <v>1474</v>
      </c>
      <c r="V301" s="22">
        <v>220</v>
      </c>
      <c r="W301" s="22">
        <v>74</v>
      </c>
      <c r="X301" t="s">
        <v>1382</v>
      </c>
      <c r="Y301" s="7" t="s">
        <v>1382</v>
      </c>
      <c r="Z301" t="s">
        <v>1382</v>
      </c>
      <c r="AA301" s="22" t="s">
        <v>1382</v>
      </c>
      <c r="AB301" s="22" t="s">
        <v>1382</v>
      </c>
      <c r="AC301" t="s">
        <v>1382</v>
      </c>
      <c r="AD301" s="7" t="s">
        <v>1382</v>
      </c>
      <c r="AE301" t="s">
        <v>1382</v>
      </c>
      <c r="AF301" s="22" t="s">
        <v>1382</v>
      </c>
      <c r="AG301" s="22" t="s">
        <v>1382</v>
      </c>
    </row>
    <row r="302" spans="1:33" s="5" customFormat="1" x14ac:dyDescent="0.2">
      <c r="A302" s="3" t="s">
        <v>1253</v>
      </c>
      <c r="B302" s="28">
        <f t="shared" si="8"/>
        <v>300</v>
      </c>
      <c r="C302" s="1" t="s">
        <v>815</v>
      </c>
      <c r="D302" s="1" t="s">
        <v>816</v>
      </c>
      <c r="E302" s="6" t="s">
        <v>817</v>
      </c>
      <c r="F302" s="1" t="s">
        <v>818</v>
      </c>
      <c r="G302">
        <v>89</v>
      </c>
      <c r="H302">
        <v>37</v>
      </c>
      <c r="I302" t="s">
        <v>1382</v>
      </c>
      <c r="J302" s="7" t="s">
        <v>817</v>
      </c>
      <c r="K302" t="s">
        <v>818</v>
      </c>
      <c r="L302" s="22">
        <v>89</v>
      </c>
      <c r="M302" s="22">
        <v>37</v>
      </c>
      <c r="N302" t="s">
        <v>1382</v>
      </c>
      <c r="O302" s="7" t="s">
        <v>1382</v>
      </c>
      <c r="P302" t="s">
        <v>1382</v>
      </c>
      <c r="Q302" s="22" t="s">
        <v>1382</v>
      </c>
      <c r="R302" s="22" t="s">
        <v>1382</v>
      </c>
      <c r="S302" s="22" t="s">
        <v>1382</v>
      </c>
      <c r="T302" s="7" t="s">
        <v>1382</v>
      </c>
      <c r="U302" t="s">
        <v>1382</v>
      </c>
      <c r="V302" s="22" t="s">
        <v>1382</v>
      </c>
      <c r="W302" s="22" t="s">
        <v>1382</v>
      </c>
      <c r="X302" t="s">
        <v>1382</v>
      </c>
      <c r="Y302" s="7" t="s">
        <v>1382</v>
      </c>
      <c r="Z302" t="s">
        <v>1382</v>
      </c>
      <c r="AA302" s="22" t="s">
        <v>1382</v>
      </c>
      <c r="AB302" s="22" t="s">
        <v>1382</v>
      </c>
      <c r="AC302" t="s">
        <v>1382</v>
      </c>
      <c r="AD302" s="7" t="s">
        <v>1382</v>
      </c>
      <c r="AE302" t="s">
        <v>1382</v>
      </c>
      <c r="AF302" s="22" t="s">
        <v>1382</v>
      </c>
      <c r="AG302" s="22" t="s">
        <v>1382</v>
      </c>
    </row>
    <row r="303" spans="1:33" x14ac:dyDescent="0.2">
      <c r="A303" s="3" t="s">
        <v>1256</v>
      </c>
      <c r="B303" s="28">
        <f t="shared" si="8"/>
        <v>301</v>
      </c>
      <c r="C303" s="1" t="s">
        <v>925</v>
      </c>
      <c r="D303" s="1" t="s">
        <v>926</v>
      </c>
      <c r="E303" s="6" t="s">
        <v>927</v>
      </c>
      <c r="F303" s="1" t="s">
        <v>928</v>
      </c>
      <c r="G303">
        <v>115</v>
      </c>
      <c r="H303">
        <v>39</v>
      </c>
      <c r="I303" t="s">
        <v>1382</v>
      </c>
      <c r="J303" s="7" t="s">
        <v>927</v>
      </c>
      <c r="K303" t="s">
        <v>928</v>
      </c>
      <c r="L303" s="22">
        <v>115</v>
      </c>
      <c r="M303" s="22">
        <v>39</v>
      </c>
      <c r="N303" t="s">
        <v>1382</v>
      </c>
      <c r="O303" s="7" t="s">
        <v>1382</v>
      </c>
      <c r="P303" t="s">
        <v>1382</v>
      </c>
      <c r="Q303" s="22" t="s">
        <v>1382</v>
      </c>
      <c r="R303" s="22" t="s">
        <v>1382</v>
      </c>
      <c r="S303" s="22" t="s">
        <v>1382</v>
      </c>
      <c r="T303" s="7" t="s">
        <v>1382</v>
      </c>
      <c r="U303" t="s">
        <v>1382</v>
      </c>
      <c r="V303" s="22" t="s">
        <v>1382</v>
      </c>
      <c r="W303" s="22" t="s">
        <v>1382</v>
      </c>
      <c r="X303" t="s">
        <v>1382</v>
      </c>
      <c r="Y303" s="7" t="s">
        <v>1382</v>
      </c>
      <c r="Z303" t="s">
        <v>1382</v>
      </c>
      <c r="AA303" s="22" t="s">
        <v>1382</v>
      </c>
      <c r="AB303" s="22" t="s">
        <v>1382</v>
      </c>
      <c r="AC303" t="s">
        <v>1382</v>
      </c>
      <c r="AD303" s="7" t="s">
        <v>1382</v>
      </c>
      <c r="AE303" t="s">
        <v>1382</v>
      </c>
      <c r="AF303" s="22" t="s">
        <v>1382</v>
      </c>
      <c r="AG303" s="22" t="s">
        <v>1382</v>
      </c>
    </row>
    <row r="304" spans="1:33" x14ac:dyDescent="0.2">
      <c r="A304" s="3" t="s">
        <v>1255</v>
      </c>
      <c r="B304" s="28">
        <f t="shared" si="8"/>
        <v>302</v>
      </c>
      <c r="C304" s="1" t="s">
        <v>921</v>
      </c>
      <c r="D304" s="1" t="s">
        <v>922</v>
      </c>
      <c r="E304" s="6" t="s">
        <v>923</v>
      </c>
      <c r="F304" s="1" t="s">
        <v>924</v>
      </c>
      <c r="G304">
        <v>89</v>
      </c>
      <c r="H304">
        <v>35</v>
      </c>
      <c r="I304" t="s">
        <v>1382</v>
      </c>
      <c r="J304" s="7" t="s">
        <v>923</v>
      </c>
      <c r="K304" t="s">
        <v>924</v>
      </c>
      <c r="L304" s="22">
        <v>89</v>
      </c>
      <c r="M304" s="22">
        <v>38</v>
      </c>
      <c r="N304" t="s">
        <v>1382</v>
      </c>
      <c r="O304" s="7" t="s">
        <v>1382</v>
      </c>
      <c r="P304" t="s">
        <v>1382</v>
      </c>
      <c r="Q304" s="22" t="s">
        <v>1382</v>
      </c>
      <c r="R304" s="22" t="s">
        <v>1382</v>
      </c>
      <c r="S304" s="22" t="s">
        <v>1382</v>
      </c>
      <c r="T304" s="7" t="s">
        <v>1382</v>
      </c>
      <c r="U304" t="s">
        <v>1382</v>
      </c>
      <c r="V304" s="22" t="s">
        <v>1382</v>
      </c>
      <c r="W304" s="22" t="s">
        <v>1382</v>
      </c>
      <c r="X304" t="s">
        <v>1382</v>
      </c>
      <c r="Y304" s="7" t="s">
        <v>1382</v>
      </c>
      <c r="Z304" t="s">
        <v>1382</v>
      </c>
      <c r="AA304" s="22" t="s">
        <v>1382</v>
      </c>
      <c r="AB304" s="22" t="s">
        <v>1382</v>
      </c>
      <c r="AC304" t="s">
        <v>1382</v>
      </c>
      <c r="AD304" s="7" t="s">
        <v>1382</v>
      </c>
      <c r="AE304" t="s">
        <v>1382</v>
      </c>
      <c r="AF304" s="22" t="s">
        <v>1382</v>
      </c>
      <c r="AG304" s="22" t="s">
        <v>1382</v>
      </c>
    </row>
    <row r="305" spans="1:33" x14ac:dyDescent="0.2">
      <c r="A305" s="3" t="s">
        <v>1254</v>
      </c>
      <c r="B305" s="28">
        <f t="shared" si="8"/>
        <v>303</v>
      </c>
      <c r="C305" s="1" t="s">
        <v>933</v>
      </c>
      <c r="D305" s="1" t="s">
        <v>934</v>
      </c>
      <c r="E305" s="6" t="s">
        <v>935</v>
      </c>
      <c r="F305" s="1" t="s">
        <v>936</v>
      </c>
      <c r="G305">
        <v>98</v>
      </c>
      <c r="H305">
        <v>34</v>
      </c>
      <c r="I305" t="s">
        <v>1382</v>
      </c>
      <c r="J305" s="7" t="s">
        <v>935</v>
      </c>
      <c r="K305" t="s">
        <v>936</v>
      </c>
      <c r="L305" s="22">
        <v>98</v>
      </c>
      <c r="M305" s="22">
        <v>47</v>
      </c>
      <c r="N305" t="s">
        <v>1382</v>
      </c>
      <c r="O305" s="7" t="s">
        <v>1382</v>
      </c>
      <c r="P305" t="s">
        <v>1382</v>
      </c>
      <c r="Q305" s="22" t="s">
        <v>1382</v>
      </c>
      <c r="R305" s="22" t="s">
        <v>1382</v>
      </c>
      <c r="S305" s="22" t="s">
        <v>1382</v>
      </c>
      <c r="T305" s="7" t="s">
        <v>1382</v>
      </c>
      <c r="U305" t="s">
        <v>1382</v>
      </c>
      <c r="V305" s="22" t="s">
        <v>1382</v>
      </c>
      <c r="W305" s="22" t="s">
        <v>1382</v>
      </c>
      <c r="X305" t="s">
        <v>1382</v>
      </c>
      <c r="Y305" s="7" t="s">
        <v>1382</v>
      </c>
      <c r="Z305" t="s">
        <v>1382</v>
      </c>
      <c r="AA305" s="22" t="s">
        <v>1382</v>
      </c>
      <c r="AB305" s="22" t="s">
        <v>1382</v>
      </c>
      <c r="AC305" t="s">
        <v>1382</v>
      </c>
      <c r="AD305" s="7" t="s">
        <v>1382</v>
      </c>
      <c r="AE305" t="s">
        <v>1382</v>
      </c>
      <c r="AF305" s="22" t="s">
        <v>1382</v>
      </c>
      <c r="AG305" s="22" t="s">
        <v>1382</v>
      </c>
    </row>
    <row r="306" spans="1:33" x14ac:dyDescent="0.2">
      <c r="A306" s="3" t="s">
        <v>1257</v>
      </c>
      <c r="B306" s="28">
        <f t="shared" si="8"/>
        <v>304</v>
      </c>
      <c r="C306" s="1" t="s">
        <v>929</v>
      </c>
      <c r="D306" s="1" t="s">
        <v>930</v>
      </c>
      <c r="E306" s="6" t="s">
        <v>931</v>
      </c>
      <c r="F306" s="1" t="s">
        <v>932</v>
      </c>
      <c r="G306">
        <v>149</v>
      </c>
      <c r="H306">
        <v>44</v>
      </c>
      <c r="I306" t="s">
        <v>1382</v>
      </c>
      <c r="J306" s="7" t="s">
        <v>931</v>
      </c>
      <c r="K306" t="s">
        <v>932</v>
      </c>
      <c r="L306" s="22">
        <v>149</v>
      </c>
      <c r="M306" s="22">
        <v>52</v>
      </c>
      <c r="N306" t="s">
        <v>1382</v>
      </c>
      <c r="O306" s="7" t="s">
        <v>1382</v>
      </c>
      <c r="P306" t="s">
        <v>1382</v>
      </c>
      <c r="Q306" s="22" t="s">
        <v>1382</v>
      </c>
      <c r="R306" s="22" t="s">
        <v>1382</v>
      </c>
      <c r="S306" s="22" t="s">
        <v>1382</v>
      </c>
      <c r="T306" s="7" t="s">
        <v>1382</v>
      </c>
      <c r="U306" t="s">
        <v>1382</v>
      </c>
      <c r="V306" s="22" t="s">
        <v>1382</v>
      </c>
      <c r="W306" s="22" t="s">
        <v>1382</v>
      </c>
      <c r="X306" t="s">
        <v>1382</v>
      </c>
      <c r="Y306" s="7" t="s">
        <v>1382</v>
      </c>
      <c r="Z306" t="s">
        <v>1382</v>
      </c>
      <c r="AA306" s="22" t="s">
        <v>1382</v>
      </c>
      <c r="AB306" s="22" t="s">
        <v>1382</v>
      </c>
      <c r="AC306" t="s">
        <v>1382</v>
      </c>
      <c r="AD306" s="7" t="s">
        <v>1382</v>
      </c>
      <c r="AE306" t="s">
        <v>1382</v>
      </c>
      <c r="AF306" s="22" t="s">
        <v>1382</v>
      </c>
      <c r="AG306" s="22" t="s">
        <v>1382</v>
      </c>
    </row>
    <row r="307" spans="1:33" x14ac:dyDescent="0.2">
      <c r="A307" s="3" t="s">
        <v>1159</v>
      </c>
      <c r="B307" s="28">
        <f t="shared" si="8"/>
        <v>305</v>
      </c>
      <c r="C307" s="1" t="s">
        <v>939</v>
      </c>
      <c r="D307" s="1" t="s">
        <v>940</v>
      </c>
      <c r="E307" s="6" t="s">
        <v>941</v>
      </c>
      <c r="F307" s="1" t="s">
        <v>942</v>
      </c>
      <c r="G307">
        <v>89</v>
      </c>
      <c r="H307">
        <v>34</v>
      </c>
      <c r="I307" t="s">
        <v>1382</v>
      </c>
      <c r="J307" s="7" t="s">
        <v>941</v>
      </c>
      <c r="K307" t="s">
        <v>942</v>
      </c>
      <c r="L307" s="22">
        <v>89</v>
      </c>
      <c r="M307" s="22">
        <v>38</v>
      </c>
      <c r="N307" t="s">
        <v>1382</v>
      </c>
      <c r="O307" s="7" t="s">
        <v>1382</v>
      </c>
      <c r="P307" t="s">
        <v>1382</v>
      </c>
      <c r="Q307" s="22" t="s">
        <v>1382</v>
      </c>
      <c r="R307" s="22" t="s">
        <v>1382</v>
      </c>
      <c r="S307" s="22" t="s">
        <v>1382</v>
      </c>
      <c r="T307" s="7" t="s">
        <v>1382</v>
      </c>
      <c r="U307" t="s">
        <v>1382</v>
      </c>
      <c r="V307" s="22" t="s">
        <v>1382</v>
      </c>
      <c r="W307" s="22" t="s">
        <v>1382</v>
      </c>
      <c r="X307" t="s">
        <v>1382</v>
      </c>
      <c r="Y307" s="7" t="s">
        <v>1382</v>
      </c>
      <c r="Z307" t="s">
        <v>1382</v>
      </c>
      <c r="AA307" s="22" t="s">
        <v>1382</v>
      </c>
      <c r="AB307" s="22" t="s">
        <v>1382</v>
      </c>
      <c r="AC307" t="s">
        <v>1382</v>
      </c>
      <c r="AD307" s="7" t="s">
        <v>1382</v>
      </c>
      <c r="AE307" t="s">
        <v>1382</v>
      </c>
      <c r="AF307" s="22" t="s">
        <v>1382</v>
      </c>
      <c r="AG307" s="22" t="s">
        <v>1382</v>
      </c>
    </row>
    <row r="308" spans="1:33" x14ac:dyDescent="0.2">
      <c r="A308" t="s">
        <v>1028</v>
      </c>
      <c r="B308" s="28">
        <f t="shared" si="8"/>
        <v>306</v>
      </c>
      <c r="C308" s="1" t="s">
        <v>381</v>
      </c>
      <c r="D308" s="1" t="s">
        <v>382</v>
      </c>
      <c r="E308" s="6" t="s">
        <v>383</v>
      </c>
      <c r="F308" s="1" t="s">
        <v>384</v>
      </c>
      <c r="G308">
        <v>110</v>
      </c>
      <c r="H308">
        <v>45</v>
      </c>
      <c r="I308" t="s">
        <v>1382</v>
      </c>
      <c r="J308" s="7" t="s">
        <v>383</v>
      </c>
      <c r="K308" t="s">
        <v>384</v>
      </c>
      <c r="L308" s="22">
        <v>110</v>
      </c>
      <c r="M308" s="22">
        <v>49</v>
      </c>
      <c r="N308" t="s">
        <v>1382</v>
      </c>
      <c r="O308" s="7" t="s">
        <v>1382</v>
      </c>
      <c r="P308" t="s">
        <v>1382</v>
      </c>
      <c r="Q308" s="22" t="s">
        <v>1382</v>
      </c>
      <c r="R308" s="22" t="s">
        <v>1382</v>
      </c>
      <c r="S308" s="22" t="s">
        <v>1382</v>
      </c>
      <c r="T308" s="7" t="s">
        <v>1382</v>
      </c>
      <c r="U308" t="s">
        <v>1382</v>
      </c>
      <c r="V308" s="22" t="s">
        <v>1382</v>
      </c>
      <c r="W308" s="22" t="s">
        <v>1382</v>
      </c>
      <c r="X308" t="s">
        <v>1382</v>
      </c>
      <c r="Y308" s="7" t="s">
        <v>1382</v>
      </c>
      <c r="Z308" t="s">
        <v>1382</v>
      </c>
      <c r="AA308" s="22" t="s">
        <v>1382</v>
      </c>
      <c r="AB308" s="22" t="s">
        <v>1382</v>
      </c>
      <c r="AC308" t="s">
        <v>1382</v>
      </c>
      <c r="AD308" s="7" t="s">
        <v>1382</v>
      </c>
      <c r="AE308" t="s">
        <v>1382</v>
      </c>
      <c r="AF308" s="22" t="s">
        <v>1382</v>
      </c>
      <c r="AG308" s="22" t="s">
        <v>1382</v>
      </c>
    </row>
    <row r="309" spans="1:33" ht="12" customHeight="1" x14ac:dyDescent="0.2">
      <c r="A309" t="s">
        <v>1029</v>
      </c>
      <c r="B309" s="28">
        <f t="shared" si="8"/>
        <v>307</v>
      </c>
      <c r="C309" s="1" t="s">
        <v>377</v>
      </c>
      <c r="D309" s="1" t="s">
        <v>378</v>
      </c>
      <c r="E309" s="6" t="s">
        <v>379</v>
      </c>
      <c r="F309" s="1" t="s">
        <v>380</v>
      </c>
      <c r="G309">
        <v>78</v>
      </c>
      <c r="H309">
        <v>35</v>
      </c>
      <c r="I309" t="s">
        <v>1382</v>
      </c>
      <c r="J309" s="7" t="s">
        <v>379</v>
      </c>
      <c r="K309" t="s">
        <v>380</v>
      </c>
      <c r="L309" s="22">
        <v>78</v>
      </c>
      <c r="M309" s="22">
        <v>43</v>
      </c>
      <c r="N309" t="s">
        <v>1382</v>
      </c>
      <c r="O309" s="7" t="s">
        <v>1382</v>
      </c>
      <c r="P309" t="s">
        <v>1382</v>
      </c>
      <c r="Q309" s="22" t="s">
        <v>1382</v>
      </c>
      <c r="R309" s="22" t="s">
        <v>1382</v>
      </c>
      <c r="S309" s="22" t="s">
        <v>1382</v>
      </c>
      <c r="T309" s="7" t="s">
        <v>1382</v>
      </c>
      <c r="U309" t="s">
        <v>1382</v>
      </c>
      <c r="V309" s="22" t="s">
        <v>1382</v>
      </c>
      <c r="W309" s="22" t="s">
        <v>1382</v>
      </c>
      <c r="X309" t="s">
        <v>1382</v>
      </c>
      <c r="Y309" s="7" t="s">
        <v>1382</v>
      </c>
      <c r="Z309" t="s">
        <v>1382</v>
      </c>
      <c r="AA309" s="22" t="s">
        <v>1382</v>
      </c>
      <c r="AB309" s="22" t="s">
        <v>1382</v>
      </c>
      <c r="AC309" t="s">
        <v>1382</v>
      </c>
      <c r="AD309" s="7" t="s">
        <v>1382</v>
      </c>
      <c r="AE309" t="s">
        <v>1382</v>
      </c>
      <c r="AF309" s="22" t="s">
        <v>1382</v>
      </c>
      <c r="AG309" s="22" t="s">
        <v>1382</v>
      </c>
    </row>
    <row r="310" spans="1:33" x14ac:dyDescent="0.2">
      <c r="A310" t="s">
        <v>1030</v>
      </c>
      <c r="B310" s="28">
        <f t="shared" si="8"/>
        <v>308</v>
      </c>
      <c r="C310" s="1" t="s">
        <v>385</v>
      </c>
      <c r="D310" s="1" t="s">
        <v>386</v>
      </c>
      <c r="E310" s="6" t="s">
        <v>387</v>
      </c>
      <c r="F310" s="1" t="s">
        <v>388</v>
      </c>
      <c r="G310">
        <v>141</v>
      </c>
      <c r="H310">
        <v>60</v>
      </c>
      <c r="I310" t="s">
        <v>1382</v>
      </c>
      <c r="J310" s="7" t="s">
        <v>387</v>
      </c>
      <c r="K310" t="s">
        <v>388</v>
      </c>
      <c r="L310" s="22">
        <v>141</v>
      </c>
      <c r="M310" s="22">
        <v>71</v>
      </c>
      <c r="N310" t="s">
        <v>1382</v>
      </c>
      <c r="O310" s="7" t="s">
        <v>1382</v>
      </c>
      <c r="P310" t="s">
        <v>1382</v>
      </c>
      <c r="Q310" s="22" t="s">
        <v>1382</v>
      </c>
      <c r="R310" s="22" t="s">
        <v>1382</v>
      </c>
      <c r="S310" s="22" t="s">
        <v>1382</v>
      </c>
      <c r="T310" s="7" t="s">
        <v>1382</v>
      </c>
      <c r="U310" t="s">
        <v>1382</v>
      </c>
      <c r="V310" s="22" t="s">
        <v>1382</v>
      </c>
      <c r="W310" s="22" t="s">
        <v>1382</v>
      </c>
      <c r="X310" t="s">
        <v>1382</v>
      </c>
      <c r="Y310" s="7" t="s">
        <v>1382</v>
      </c>
      <c r="Z310" t="s">
        <v>1382</v>
      </c>
      <c r="AA310" s="22" t="s">
        <v>1382</v>
      </c>
      <c r="AB310" s="22" t="s">
        <v>1382</v>
      </c>
      <c r="AC310" t="s">
        <v>1382</v>
      </c>
      <c r="AD310" s="7" t="s">
        <v>1382</v>
      </c>
      <c r="AE310" t="s">
        <v>1382</v>
      </c>
      <c r="AF310" s="22" t="s">
        <v>1382</v>
      </c>
      <c r="AG310" s="22" t="s">
        <v>1382</v>
      </c>
    </row>
    <row r="311" spans="1:33" x14ac:dyDescent="0.2">
      <c r="A311" t="s">
        <v>1318</v>
      </c>
      <c r="B311" s="28">
        <f t="shared" si="8"/>
        <v>309</v>
      </c>
      <c r="C311" s="1" t="s">
        <v>393</v>
      </c>
      <c r="D311" s="1" t="s">
        <v>394</v>
      </c>
      <c r="E311" s="6" t="s">
        <v>395</v>
      </c>
      <c r="F311" s="1" t="s">
        <v>396</v>
      </c>
      <c r="G311">
        <v>89</v>
      </c>
      <c r="H311">
        <v>35</v>
      </c>
      <c r="I311" t="s">
        <v>1382</v>
      </c>
      <c r="J311" s="7" t="s">
        <v>395</v>
      </c>
      <c r="K311" t="s">
        <v>396</v>
      </c>
      <c r="L311" s="22">
        <v>89</v>
      </c>
      <c r="M311" s="22">
        <v>43</v>
      </c>
      <c r="N311" t="s">
        <v>1382</v>
      </c>
      <c r="O311" s="7" t="s">
        <v>1382</v>
      </c>
      <c r="P311" t="s">
        <v>1382</v>
      </c>
      <c r="Q311" s="22" t="s">
        <v>1382</v>
      </c>
      <c r="R311" s="22" t="s">
        <v>1382</v>
      </c>
      <c r="S311" s="22" t="s">
        <v>1382</v>
      </c>
      <c r="T311" s="7" t="s">
        <v>1382</v>
      </c>
      <c r="U311" t="s">
        <v>1382</v>
      </c>
      <c r="V311" s="22" t="s">
        <v>1382</v>
      </c>
      <c r="W311" s="22" t="s">
        <v>1382</v>
      </c>
      <c r="X311" t="s">
        <v>1382</v>
      </c>
      <c r="Y311" s="7" t="s">
        <v>1382</v>
      </c>
      <c r="Z311" t="s">
        <v>1382</v>
      </c>
      <c r="AA311" s="22" t="s">
        <v>1382</v>
      </c>
      <c r="AB311" s="22" t="s">
        <v>1382</v>
      </c>
      <c r="AC311" t="s">
        <v>1382</v>
      </c>
      <c r="AD311" s="7" t="s">
        <v>1382</v>
      </c>
      <c r="AE311" t="s">
        <v>1382</v>
      </c>
      <c r="AF311" s="22" t="s">
        <v>1382</v>
      </c>
      <c r="AG311" s="22" t="s">
        <v>1382</v>
      </c>
    </row>
    <row r="312" spans="1:33" x14ac:dyDescent="0.2">
      <c r="A312" t="s">
        <v>1364</v>
      </c>
      <c r="B312" s="28">
        <f t="shared" si="8"/>
        <v>310</v>
      </c>
      <c r="C312" s="1" t="s">
        <v>434</v>
      </c>
      <c r="D312" s="1" t="s">
        <v>435</v>
      </c>
      <c r="E312" s="6" t="s">
        <v>436</v>
      </c>
      <c r="F312" s="1" t="s">
        <v>437</v>
      </c>
      <c r="G312">
        <v>60</v>
      </c>
      <c r="H312">
        <v>31</v>
      </c>
      <c r="I312" t="s">
        <v>1382</v>
      </c>
      <c r="J312" s="7" t="s">
        <v>436</v>
      </c>
      <c r="K312" t="s">
        <v>437</v>
      </c>
      <c r="L312" s="22">
        <v>60</v>
      </c>
      <c r="M312" s="22">
        <v>37</v>
      </c>
      <c r="N312" t="s">
        <v>1382</v>
      </c>
      <c r="O312" s="7" t="s">
        <v>1382</v>
      </c>
      <c r="P312" t="s">
        <v>1382</v>
      </c>
      <c r="Q312" s="22" t="s">
        <v>1382</v>
      </c>
      <c r="R312" s="22" t="s">
        <v>1382</v>
      </c>
      <c r="S312" s="22" t="s">
        <v>1382</v>
      </c>
      <c r="T312" s="7" t="s">
        <v>1382</v>
      </c>
      <c r="U312" t="s">
        <v>1382</v>
      </c>
      <c r="V312" s="22" t="s">
        <v>1382</v>
      </c>
      <c r="W312" s="22" t="s">
        <v>1382</v>
      </c>
      <c r="X312" t="s">
        <v>1382</v>
      </c>
      <c r="Y312" s="7" t="s">
        <v>1382</v>
      </c>
      <c r="Z312" t="s">
        <v>1382</v>
      </c>
      <c r="AA312" s="22" t="s">
        <v>1382</v>
      </c>
      <c r="AB312" s="22" t="s">
        <v>1382</v>
      </c>
      <c r="AC312" t="s">
        <v>1382</v>
      </c>
      <c r="AD312" s="7" t="s">
        <v>1382</v>
      </c>
      <c r="AE312" t="s">
        <v>1382</v>
      </c>
      <c r="AF312" s="22" t="s">
        <v>1382</v>
      </c>
      <c r="AG312" s="22" t="s">
        <v>1382</v>
      </c>
    </row>
    <row r="313" spans="1:33" x14ac:dyDescent="0.2">
      <c r="A313" s="3" t="s">
        <v>1129</v>
      </c>
      <c r="B313" s="28">
        <f t="shared" si="8"/>
        <v>311</v>
      </c>
      <c r="C313" s="1" t="s">
        <v>397</v>
      </c>
      <c r="D313" s="1" t="s">
        <v>398</v>
      </c>
      <c r="E313" s="6" t="s">
        <v>399</v>
      </c>
      <c r="F313" s="1" t="s">
        <v>400</v>
      </c>
      <c r="G313">
        <v>140</v>
      </c>
      <c r="H313">
        <v>53</v>
      </c>
      <c r="I313" t="s">
        <v>1382</v>
      </c>
      <c r="J313" s="7" t="s">
        <v>399</v>
      </c>
      <c r="K313" t="s">
        <v>400</v>
      </c>
      <c r="L313" s="22">
        <v>140</v>
      </c>
      <c r="M313" s="22">
        <v>53</v>
      </c>
      <c r="N313" t="s">
        <v>1382</v>
      </c>
      <c r="O313" s="7" t="s">
        <v>1382</v>
      </c>
      <c r="P313" t="s">
        <v>1382</v>
      </c>
      <c r="Q313" s="22" t="s">
        <v>1382</v>
      </c>
      <c r="R313" s="22" t="s">
        <v>1382</v>
      </c>
      <c r="S313" s="22" t="s">
        <v>1382</v>
      </c>
      <c r="T313" s="7" t="s">
        <v>1382</v>
      </c>
      <c r="U313" t="s">
        <v>1382</v>
      </c>
      <c r="V313" s="22" t="s">
        <v>1382</v>
      </c>
      <c r="W313" s="22" t="s">
        <v>1382</v>
      </c>
      <c r="X313" t="s">
        <v>1382</v>
      </c>
      <c r="Y313" s="7" t="s">
        <v>1382</v>
      </c>
      <c r="Z313" t="s">
        <v>1382</v>
      </c>
      <c r="AA313" s="22" t="s">
        <v>1382</v>
      </c>
      <c r="AB313" s="22" t="s">
        <v>1382</v>
      </c>
      <c r="AC313" t="s">
        <v>1382</v>
      </c>
      <c r="AD313" s="7" t="s">
        <v>1382</v>
      </c>
      <c r="AE313" t="s">
        <v>1382</v>
      </c>
      <c r="AF313" s="22" t="s">
        <v>1382</v>
      </c>
      <c r="AG313" s="22" t="s">
        <v>1382</v>
      </c>
    </row>
    <row r="314" spans="1:33" x14ac:dyDescent="0.2">
      <c r="A314" s="3" t="s">
        <v>1128</v>
      </c>
      <c r="B314" s="28">
        <f t="shared" si="8"/>
        <v>312</v>
      </c>
      <c r="C314" s="1" t="s">
        <v>739</v>
      </c>
      <c r="D314" s="1" t="s">
        <v>740</v>
      </c>
      <c r="E314" s="6" t="s">
        <v>741</v>
      </c>
      <c r="F314" s="1" t="s">
        <v>742</v>
      </c>
      <c r="G314">
        <v>89</v>
      </c>
      <c r="H314">
        <v>34</v>
      </c>
      <c r="I314" t="s">
        <v>1382</v>
      </c>
      <c r="J314" s="7" t="s">
        <v>741</v>
      </c>
      <c r="K314" t="s">
        <v>742</v>
      </c>
      <c r="L314" s="22">
        <v>89</v>
      </c>
      <c r="M314" s="22">
        <v>42</v>
      </c>
      <c r="N314" t="s">
        <v>1382</v>
      </c>
      <c r="O314" s="7" t="s">
        <v>1382</v>
      </c>
      <c r="P314" t="s">
        <v>1382</v>
      </c>
      <c r="Q314" s="22" t="s">
        <v>1382</v>
      </c>
      <c r="R314" s="22" t="s">
        <v>1382</v>
      </c>
      <c r="S314" s="22" t="s">
        <v>1382</v>
      </c>
      <c r="T314" s="7" t="s">
        <v>1382</v>
      </c>
      <c r="U314" t="s">
        <v>1382</v>
      </c>
      <c r="V314" s="22" t="s">
        <v>1382</v>
      </c>
      <c r="W314" s="22" t="s">
        <v>1382</v>
      </c>
      <c r="X314" t="s">
        <v>1382</v>
      </c>
      <c r="Y314" s="7" t="s">
        <v>1382</v>
      </c>
      <c r="Z314" t="s">
        <v>1382</v>
      </c>
      <c r="AA314" s="22" t="s">
        <v>1382</v>
      </c>
      <c r="AB314" s="22" t="s">
        <v>1382</v>
      </c>
      <c r="AC314" t="s">
        <v>1382</v>
      </c>
      <c r="AD314" s="7" t="s">
        <v>1382</v>
      </c>
      <c r="AE314" t="s">
        <v>1382</v>
      </c>
      <c r="AF314" s="22" t="s">
        <v>1382</v>
      </c>
      <c r="AG314" s="22" t="s">
        <v>1382</v>
      </c>
    </row>
    <row r="315" spans="1:33" x14ac:dyDescent="0.2">
      <c r="A315" s="3" t="s">
        <v>1127</v>
      </c>
      <c r="B315" s="28">
        <f t="shared" si="8"/>
        <v>313</v>
      </c>
      <c r="C315" s="1" t="s">
        <v>743</v>
      </c>
      <c r="D315" s="1" t="s">
        <v>744</v>
      </c>
      <c r="E315" s="6" t="s">
        <v>745</v>
      </c>
      <c r="F315" s="1" t="s">
        <v>746</v>
      </c>
      <c r="G315">
        <v>114</v>
      </c>
      <c r="H315">
        <v>45</v>
      </c>
      <c r="I315" t="s">
        <v>1382</v>
      </c>
      <c r="J315" s="7" t="s">
        <v>745</v>
      </c>
      <c r="K315" t="s">
        <v>746</v>
      </c>
      <c r="L315" s="22">
        <v>114</v>
      </c>
      <c r="M315" s="22">
        <v>50</v>
      </c>
      <c r="N315" t="s">
        <v>1382</v>
      </c>
      <c r="O315" s="7" t="s">
        <v>1382</v>
      </c>
      <c r="P315" t="s">
        <v>1382</v>
      </c>
      <c r="Q315" s="22" t="s">
        <v>1382</v>
      </c>
      <c r="R315" s="22" t="s">
        <v>1382</v>
      </c>
      <c r="S315" s="22" t="s">
        <v>1382</v>
      </c>
      <c r="T315" s="7" t="s">
        <v>1382</v>
      </c>
      <c r="U315" t="s">
        <v>1382</v>
      </c>
      <c r="V315" s="22" t="s">
        <v>1382</v>
      </c>
      <c r="W315" s="22" t="s">
        <v>1382</v>
      </c>
      <c r="X315" t="s">
        <v>1382</v>
      </c>
      <c r="Y315" s="7" t="s">
        <v>1382</v>
      </c>
      <c r="Z315" t="s">
        <v>1382</v>
      </c>
      <c r="AA315" s="22" t="s">
        <v>1382</v>
      </c>
      <c r="AB315" s="22" t="s">
        <v>1382</v>
      </c>
      <c r="AC315" t="s">
        <v>1382</v>
      </c>
      <c r="AD315" s="7" t="s">
        <v>1382</v>
      </c>
      <c r="AE315" t="s">
        <v>1382</v>
      </c>
      <c r="AF315" s="22" t="s">
        <v>1382</v>
      </c>
      <c r="AG315" s="22" t="s">
        <v>1382</v>
      </c>
    </row>
    <row r="316" spans="1:33" x14ac:dyDescent="0.2">
      <c r="A316" s="3" t="s">
        <v>1126</v>
      </c>
      <c r="B316" s="28">
        <f t="shared" si="8"/>
        <v>314</v>
      </c>
      <c r="C316" s="1" t="s">
        <v>438</v>
      </c>
      <c r="D316" s="1" t="s">
        <v>439</v>
      </c>
      <c r="E316" s="6" t="s">
        <v>440</v>
      </c>
      <c r="F316" s="1" t="s">
        <v>441</v>
      </c>
      <c r="G316">
        <v>159</v>
      </c>
      <c r="H316">
        <v>84</v>
      </c>
      <c r="I316" t="s">
        <v>1382</v>
      </c>
      <c r="J316" s="7" t="s">
        <v>440</v>
      </c>
      <c r="K316" t="s">
        <v>441</v>
      </c>
      <c r="L316" s="22">
        <v>159</v>
      </c>
      <c r="M316" s="22">
        <v>101</v>
      </c>
      <c r="N316" t="s">
        <v>1382</v>
      </c>
      <c r="O316" s="7" t="s">
        <v>1382</v>
      </c>
      <c r="P316" t="s">
        <v>1382</v>
      </c>
      <c r="Q316" s="22" t="s">
        <v>1382</v>
      </c>
      <c r="R316" s="22" t="s">
        <v>1382</v>
      </c>
      <c r="S316" s="22" t="s">
        <v>1382</v>
      </c>
      <c r="T316" s="7" t="s">
        <v>1382</v>
      </c>
      <c r="U316" t="s">
        <v>1382</v>
      </c>
      <c r="V316" s="22" t="s">
        <v>1382</v>
      </c>
      <c r="W316" s="22" t="s">
        <v>1382</v>
      </c>
      <c r="X316" t="s">
        <v>1382</v>
      </c>
      <c r="Y316" s="7" t="s">
        <v>1382</v>
      </c>
      <c r="Z316" t="s">
        <v>1382</v>
      </c>
      <c r="AA316" s="22" t="s">
        <v>1382</v>
      </c>
      <c r="AB316" s="22" t="s">
        <v>1382</v>
      </c>
      <c r="AC316" t="s">
        <v>1382</v>
      </c>
      <c r="AD316" s="7" t="s">
        <v>1382</v>
      </c>
      <c r="AE316" t="s">
        <v>1382</v>
      </c>
      <c r="AF316" s="22" t="s">
        <v>1382</v>
      </c>
      <c r="AG316" s="22" t="s">
        <v>1382</v>
      </c>
    </row>
    <row r="317" spans="1:33" x14ac:dyDescent="0.2">
      <c r="A317" s="3" t="s">
        <v>1125</v>
      </c>
      <c r="B317" s="28">
        <f t="shared" si="8"/>
        <v>315</v>
      </c>
      <c r="C317" s="1" t="s">
        <v>590</v>
      </c>
      <c r="D317" s="1" t="s">
        <v>591</v>
      </c>
      <c r="E317" s="6" t="s">
        <v>592</v>
      </c>
      <c r="F317" s="1" t="s">
        <v>593</v>
      </c>
      <c r="G317">
        <v>118</v>
      </c>
      <c r="H317">
        <v>51</v>
      </c>
      <c r="I317" t="s">
        <v>1382</v>
      </c>
      <c r="J317" s="7" t="s">
        <v>592</v>
      </c>
      <c r="K317" t="s">
        <v>593</v>
      </c>
      <c r="L317" s="22">
        <v>118</v>
      </c>
      <c r="M317" s="22">
        <v>49</v>
      </c>
      <c r="N317" t="s">
        <v>1382</v>
      </c>
      <c r="O317" s="7" t="s">
        <v>1382</v>
      </c>
      <c r="P317" t="s">
        <v>1382</v>
      </c>
      <c r="Q317" s="22" t="s">
        <v>1382</v>
      </c>
      <c r="R317" s="22" t="s">
        <v>1382</v>
      </c>
      <c r="S317" s="22" t="s">
        <v>1382</v>
      </c>
      <c r="T317" s="7" t="s">
        <v>1382</v>
      </c>
      <c r="U317" t="s">
        <v>1382</v>
      </c>
      <c r="V317" s="22" t="s">
        <v>1382</v>
      </c>
      <c r="W317" s="22" t="s">
        <v>1382</v>
      </c>
      <c r="X317" t="s">
        <v>1382</v>
      </c>
      <c r="Y317" s="7" t="s">
        <v>1382</v>
      </c>
      <c r="Z317" t="s">
        <v>1382</v>
      </c>
      <c r="AA317" s="22" t="s">
        <v>1382</v>
      </c>
      <c r="AB317" s="22" t="s">
        <v>1382</v>
      </c>
      <c r="AC317" t="s">
        <v>1382</v>
      </c>
      <c r="AD317" s="7" t="s">
        <v>1382</v>
      </c>
      <c r="AE317" t="s">
        <v>1382</v>
      </c>
      <c r="AF317" s="22" t="s">
        <v>1382</v>
      </c>
      <c r="AG317" s="22" t="s">
        <v>1382</v>
      </c>
    </row>
    <row r="318" spans="1:33" x14ac:dyDescent="0.2">
      <c r="A318" s="3" t="s">
        <v>1124</v>
      </c>
      <c r="B318" s="28">
        <f t="shared" si="8"/>
        <v>316</v>
      </c>
      <c r="C318" s="1" t="s">
        <v>594</v>
      </c>
      <c r="D318" s="1" t="s">
        <v>595</v>
      </c>
      <c r="E318" s="6" t="s">
        <v>596</v>
      </c>
      <c r="F318" s="1" t="s">
        <v>597</v>
      </c>
      <c r="G318">
        <v>134</v>
      </c>
      <c r="H318">
        <v>61</v>
      </c>
      <c r="I318" t="s">
        <v>1382</v>
      </c>
      <c r="J318" s="7" t="s">
        <v>596</v>
      </c>
      <c r="K318" t="s">
        <v>597</v>
      </c>
      <c r="L318" s="22">
        <v>134</v>
      </c>
      <c r="M318" s="22">
        <v>63</v>
      </c>
      <c r="N318" t="s">
        <v>1382</v>
      </c>
      <c r="O318" s="7" t="s">
        <v>1382</v>
      </c>
      <c r="P318" t="s">
        <v>1382</v>
      </c>
      <c r="Q318" s="22" t="s">
        <v>1382</v>
      </c>
      <c r="R318" s="22" t="s">
        <v>1382</v>
      </c>
      <c r="S318" s="22" t="s">
        <v>1382</v>
      </c>
      <c r="T318" s="7" t="s">
        <v>1382</v>
      </c>
      <c r="U318" t="s">
        <v>1382</v>
      </c>
      <c r="V318" s="22" t="s">
        <v>1382</v>
      </c>
      <c r="W318" s="22" t="s">
        <v>1382</v>
      </c>
      <c r="X318" t="s">
        <v>1382</v>
      </c>
      <c r="Y318" s="7" t="s">
        <v>1382</v>
      </c>
      <c r="Z318" t="s">
        <v>1382</v>
      </c>
      <c r="AA318" s="22" t="s">
        <v>1382</v>
      </c>
      <c r="AB318" s="22" t="s">
        <v>1382</v>
      </c>
      <c r="AC318" t="s">
        <v>1382</v>
      </c>
      <c r="AD318" s="7" t="s">
        <v>1382</v>
      </c>
      <c r="AE318" t="s">
        <v>1382</v>
      </c>
      <c r="AF318" s="22" t="s">
        <v>1382</v>
      </c>
      <c r="AG318" s="22" t="s">
        <v>1382</v>
      </c>
    </row>
    <row r="319" spans="1:33" x14ac:dyDescent="0.2">
      <c r="A319" s="3" t="s">
        <v>1123</v>
      </c>
      <c r="B319" s="28">
        <f t="shared" si="8"/>
        <v>317</v>
      </c>
      <c r="C319" s="1" t="s">
        <v>582</v>
      </c>
      <c r="D319" s="1" t="s">
        <v>583</v>
      </c>
      <c r="E319" s="6" t="s">
        <v>584</v>
      </c>
      <c r="F319" s="1" t="s">
        <v>585</v>
      </c>
      <c r="G319">
        <v>89</v>
      </c>
      <c r="H319">
        <v>40</v>
      </c>
      <c r="I319" t="s">
        <v>1382</v>
      </c>
      <c r="J319" s="7" t="s">
        <v>584</v>
      </c>
      <c r="K319" t="s">
        <v>585</v>
      </c>
      <c r="L319" s="22">
        <v>89</v>
      </c>
      <c r="M319" s="22">
        <v>29</v>
      </c>
      <c r="N319" t="s">
        <v>1382</v>
      </c>
      <c r="O319" s="7" t="s">
        <v>1382</v>
      </c>
      <c r="P319" t="s">
        <v>1382</v>
      </c>
      <c r="Q319" s="22" t="s">
        <v>1382</v>
      </c>
      <c r="R319" s="22" t="s">
        <v>1382</v>
      </c>
      <c r="S319" s="22" t="s">
        <v>1382</v>
      </c>
      <c r="T319" s="7" t="s">
        <v>1382</v>
      </c>
      <c r="U319" t="s">
        <v>1382</v>
      </c>
      <c r="V319" s="22" t="s">
        <v>1382</v>
      </c>
      <c r="W319" s="22" t="s">
        <v>1382</v>
      </c>
      <c r="X319" t="s">
        <v>1382</v>
      </c>
      <c r="Y319" s="7" t="s">
        <v>1382</v>
      </c>
      <c r="Z319" t="s">
        <v>1382</v>
      </c>
      <c r="AA319" s="22" t="s">
        <v>1382</v>
      </c>
      <c r="AB319" s="22" t="s">
        <v>1382</v>
      </c>
      <c r="AC319" t="s">
        <v>1382</v>
      </c>
      <c r="AD319" s="7" t="s">
        <v>1382</v>
      </c>
      <c r="AE319" t="s">
        <v>1382</v>
      </c>
      <c r="AF319" s="22" t="s">
        <v>1382</v>
      </c>
      <c r="AG319" s="22" t="s">
        <v>1382</v>
      </c>
    </row>
    <row r="320" spans="1:33" x14ac:dyDescent="0.2">
      <c r="A320" s="3" t="s">
        <v>1122</v>
      </c>
      <c r="B320" s="28">
        <f t="shared" si="8"/>
        <v>318</v>
      </c>
      <c r="C320" s="1" t="s">
        <v>586</v>
      </c>
      <c r="D320" s="1" t="s">
        <v>587</v>
      </c>
      <c r="E320" s="6" t="s">
        <v>588</v>
      </c>
      <c r="F320" s="1" t="s">
        <v>589</v>
      </c>
      <c r="G320">
        <v>107</v>
      </c>
      <c r="H320">
        <v>47</v>
      </c>
      <c r="I320" t="s">
        <v>1382</v>
      </c>
      <c r="J320" s="7" t="s">
        <v>588</v>
      </c>
      <c r="K320" t="s">
        <v>589</v>
      </c>
      <c r="L320" s="22">
        <v>107</v>
      </c>
      <c r="M320" s="22">
        <v>47</v>
      </c>
      <c r="N320" t="s">
        <v>1382</v>
      </c>
      <c r="O320" s="7" t="s">
        <v>1382</v>
      </c>
      <c r="P320" t="s">
        <v>1382</v>
      </c>
      <c r="Q320" s="22" t="s">
        <v>1382</v>
      </c>
      <c r="R320" s="22" t="s">
        <v>1382</v>
      </c>
      <c r="S320" s="22" t="s">
        <v>1382</v>
      </c>
      <c r="T320" s="7" t="s">
        <v>1382</v>
      </c>
      <c r="U320" t="s">
        <v>1382</v>
      </c>
      <c r="V320" s="22" t="s">
        <v>1382</v>
      </c>
      <c r="W320" s="22" t="s">
        <v>1382</v>
      </c>
      <c r="X320" t="s">
        <v>1382</v>
      </c>
      <c r="Y320" s="7" t="s">
        <v>1382</v>
      </c>
      <c r="Z320" t="s">
        <v>1382</v>
      </c>
      <c r="AA320" s="22" t="s">
        <v>1382</v>
      </c>
      <c r="AB320" s="22" t="s">
        <v>1382</v>
      </c>
      <c r="AC320" t="s">
        <v>1382</v>
      </c>
      <c r="AD320" s="7" t="s">
        <v>1382</v>
      </c>
      <c r="AE320" t="s">
        <v>1382</v>
      </c>
      <c r="AF320" s="22" t="s">
        <v>1382</v>
      </c>
      <c r="AG320" s="22" t="s">
        <v>1382</v>
      </c>
    </row>
    <row r="321" spans="1:33" x14ac:dyDescent="0.2">
      <c r="A321" s="3" t="s">
        <v>1096</v>
      </c>
      <c r="B321" s="28">
        <f t="shared" si="8"/>
        <v>319</v>
      </c>
      <c r="C321" s="1" t="s">
        <v>789</v>
      </c>
      <c r="D321" s="1" t="s">
        <v>790</v>
      </c>
      <c r="E321" s="6" t="s">
        <v>791</v>
      </c>
      <c r="F321" s="1" t="s">
        <v>792</v>
      </c>
      <c r="G321">
        <v>89</v>
      </c>
      <c r="H321">
        <v>35</v>
      </c>
      <c r="I321" t="s">
        <v>1382</v>
      </c>
      <c r="J321" s="7" t="s">
        <v>791</v>
      </c>
      <c r="K321" t="s">
        <v>792</v>
      </c>
      <c r="L321" s="22">
        <v>89</v>
      </c>
      <c r="M321" s="22">
        <v>37</v>
      </c>
      <c r="N321" t="s">
        <v>1382</v>
      </c>
      <c r="O321" s="7" t="s">
        <v>1382</v>
      </c>
      <c r="P321" t="s">
        <v>1382</v>
      </c>
      <c r="Q321" s="22" t="s">
        <v>1382</v>
      </c>
      <c r="R321" s="22" t="s">
        <v>1382</v>
      </c>
      <c r="S321" s="22" t="s">
        <v>1382</v>
      </c>
      <c r="T321" s="7" t="s">
        <v>1382</v>
      </c>
      <c r="U321" t="s">
        <v>1382</v>
      </c>
      <c r="V321" s="22" t="s">
        <v>1382</v>
      </c>
      <c r="W321" s="22" t="s">
        <v>1382</v>
      </c>
      <c r="X321" t="s">
        <v>1382</v>
      </c>
      <c r="Y321" s="7" t="s">
        <v>1382</v>
      </c>
      <c r="Z321" t="s">
        <v>1382</v>
      </c>
      <c r="AA321" s="22" t="s">
        <v>1382</v>
      </c>
      <c r="AB321" s="22" t="s">
        <v>1382</v>
      </c>
      <c r="AC321" t="s">
        <v>1382</v>
      </c>
      <c r="AD321" s="7" t="s">
        <v>1382</v>
      </c>
      <c r="AE321" t="s">
        <v>1382</v>
      </c>
      <c r="AF321" s="22" t="s">
        <v>1382</v>
      </c>
      <c r="AG321" s="22" t="s">
        <v>1382</v>
      </c>
    </row>
    <row r="322" spans="1:33" x14ac:dyDescent="0.2">
      <c r="A322" s="3" t="s">
        <v>1120</v>
      </c>
      <c r="B322" s="28">
        <f t="shared" si="8"/>
        <v>320</v>
      </c>
      <c r="C322" s="1" t="s">
        <v>793</v>
      </c>
      <c r="D322" s="1" t="s">
        <v>794</v>
      </c>
      <c r="E322" s="6" t="s">
        <v>795</v>
      </c>
      <c r="F322" s="1" t="s">
        <v>796</v>
      </c>
      <c r="G322">
        <v>103</v>
      </c>
      <c r="H322">
        <v>37</v>
      </c>
      <c r="I322" t="s">
        <v>1382</v>
      </c>
      <c r="J322" s="7" t="s">
        <v>795</v>
      </c>
      <c r="K322" t="s">
        <v>796</v>
      </c>
      <c r="L322" s="22">
        <v>103</v>
      </c>
      <c r="M322" s="22">
        <v>37</v>
      </c>
      <c r="N322" t="s">
        <v>1382</v>
      </c>
      <c r="O322" s="7" t="s">
        <v>1382</v>
      </c>
      <c r="P322" t="s">
        <v>1382</v>
      </c>
      <c r="Q322" s="22" t="s">
        <v>1382</v>
      </c>
      <c r="R322" s="22" t="s">
        <v>1382</v>
      </c>
      <c r="S322" s="22" t="s">
        <v>1382</v>
      </c>
      <c r="T322" s="7" t="s">
        <v>1382</v>
      </c>
      <c r="U322" t="s">
        <v>1382</v>
      </c>
      <c r="V322" s="22" t="s">
        <v>1382</v>
      </c>
      <c r="W322" s="22" t="s">
        <v>1382</v>
      </c>
      <c r="X322" t="s">
        <v>1382</v>
      </c>
      <c r="Y322" s="7" t="s">
        <v>1382</v>
      </c>
      <c r="Z322" t="s">
        <v>1382</v>
      </c>
      <c r="AA322" s="22" t="s">
        <v>1382</v>
      </c>
      <c r="AB322" s="22" t="s">
        <v>1382</v>
      </c>
      <c r="AC322" t="s">
        <v>1382</v>
      </c>
      <c r="AD322" s="7" t="s">
        <v>1382</v>
      </c>
      <c r="AE322" t="s">
        <v>1382</v>
      </c>
      <c r="AF322" s="22" t="s">
        <v>1382</v>
      </c>
      <c r="AG322" s="22" t="s">
        <v>1382</v>
      </c>
    </row>
    <row r="323" spans="1:33" x14ac:dyDescent="0.2">
      <c r="A323" s="3" t="s">
        <v>1111</v>
      </c>
      <c r="B323" s="28">
        <f t="shared" si="8"/>
        <v>321</v>
      </c>
      <c r="C323" s="1" t="s">
        <v>801</v>
      </c>
      <c r="D323" s="1" t="s">
        <v>802</v>
      </c>
      <c r="E323" s="6" t="s">
        <v>803</v>
      </c>
      <c r="F323" s="1" t="s">
        <v>804</v>
      </c>
      <c r="G323">
        <v>107</v>
      </c>
      <c r="H323">
        <v>35</v>
      </c>
      <c r="I323" t="s">
        <v>1382</v>
      </c>
      <c r="J323" s="7" t="s">
        <v>803</v>
      </c>
      <c r="K323" t="s">
        <v>804</v>
      </c>
      <c r="L323" s="22">
        <v>107</v>
      </c>
      <c r="M323" s="22">
        <v>39</v>
      </c>
      <c r="N323" t="s">
        <v>1382</v>
      </c>
      <c r="O323" s="7" t="s">
        <v>1382</v>
      </c>
      <c r="P323" t="s">
        <v>1382</v>
      </c>
      <c r="Q323" s="22" t="s">
        <v>1382</v>
      </c>
      <c r="R323" s="22" t="s">
        <v>1382</v>
      </c>
      <c r="S323" s="22" t="s">
        <v>1382</v>
      </c>
      <c r="T323" s="7" t="s">
        <v>1382</v>
      </c>
      <c r="U323" t="s">
        <v>1382</v>
      </c>
      <c r="V323" s="22" t="s">
        <v>1382</v>
      </c>
      <c r="W323" s="22" t="s">
        <v>1382</v>
      </c>
      <c r="X323" t="s">
        <v>1382</v>
      </c>
      <c r="Y323" s="7" t="s">
        <v>1382</v>
      </c>
      <c r="Z323" t="s">
        <v>1382</v>
      </c>
      <c r="AA323" s="22" t="s">
        <v>1382</v>
      </c>
      <c r="AB323" s="22" t="s">
        <v>1382</v>
      </c>
      <c r="AC323" t="s">
        <v>1382</v>
      </c>
      <c r="AD323" s="7" t="s">
        <v>1382</v>
      </c>
      <c r="AE323" t="s">
        <v>1382</v>
      </c>
      <c r="AF323" s="22" t="s">
        <v>1382</v>
      </c>
      <c r="AG323" s="22" t="s">
        <v>1382</v>
      </c>
    </row>
    <row r="324" spans="1:33" x14ac:dyDescent="0.2">
      <c r="A324" s="3" t="s">
        <v>1073</v>
      </c>
      <c r="B324" s="28">
        <f t="shared" si="8"/>
        <v>322</v>
      </c>
      <c r="C324" s="1" t="s">
        <v>673</v>
      </c>
      <c r="D324" s="1" t="s">
        <v>674</v>
      </c>
      <c r="E324" s="6" t="s">
        <v>675</v>
      </c>
      <c r="F324" s="1" t="s">
        <v>676</v>
      </c>
      <c r="G324">
        <v>114</v>
      </c>
      <c r="H324">
        <v>38</v>
      </c>
      <c r="I324" t="s">
        <v>1382</v>
      </c>
      <c r="J324" s="7">
        <v>72081</v>
      </c>
      <c r="K324" t="s">
        <v>1469</v>
      </c>
      <c r="L324" s="22">
        <v>240</v>
      </c>
      <c r="M324" s="22">
        <v>51</v>
      </c>
      <c r="N324" t="s">
        <v>1382</v>
      </c>
      <c r="O324" s="7">
        <v>72082</v>
      </c>
      <c r="P324" t="s">
        <v>1470</v>
      </c>
      <c r="Q324" s="22">
        <v>260</v>
      </c>
      <c r="R324" s="22">
        <v>83</v>
      </c>
      <c r="S324" s="22" t="s">
        <v>1382</v>
      </c>
      <c r="T324" s="7">
        <v>72083</v>
      </c>
      <c r="U324" t="s">
        <v>1471</v>
      </c>
      <c r="V324" s="22">
        <v>280</v>
      </c>
      <c r="W324" s="22">
        <v>83</v>
      </c>
      <c r="X324" t="s">
        <v>1382</v>
      </c>
      <c r="Y324" s="7">
        <v>72084</v>
      </c>
      <c r="Z324" t="s">
        <v>1472</v>
      </c>
      <c r="AA324" s="22">
        <v>300</v>
      </c>
      <c r="AB324" s="22">
        <v>106</v>
      </c>
      <c r="AC324" t="s">
        <v>1382</v>
      </c>
      <c r="AD324" s="7" t="s">
        <v>1382</v>
      </c>
      <c r="AE324" t="s">
        <v>1382</v>
      </c>
      <c r="AF324" s="22" t="s">
        <v>1382</v>
      </c>
      <c r="AG324" s="22" t="s">
        <v>1382</v>
      </c>
    </row>
    <row r="325" spans="1:33" x14ac:dyDescent="0.2">
      <c r="A325" s="3" t="s">
        <v>1104</v>
      </c>
      <c r="B325" s="28">
        <f t="shared" si="8"/>
        <v>323</v>
      </c>
      <c r="C325" s="1" t="s">
        <v>409</v>
      </c>
      <c r="D325" s="1" t="s">
        <v>411</v>
      </c>
      <c r="E325" s="6" t="s">
        <v>410</v>
      </c>
      <c r="F325" s="1" t="s">
        <v>411</v>
      </c>
      <c r="G325">
        <v>89</v>
      </c>
      <c r="H325">
        <v>32</v>
      </c>
      <c r="I325" t="s">
        <v>1382</v>
      </c>
      <c r="J325" s="7" t="s">
        <v>410</v>
      </c>
      <c r="K325" t="s">
        <v>411</v>
      </c>
      <c r="L325" s="22">
        <v>89</v>
      </c>
      <c r="M325" s="22">
        <v>43</v>
      </c>
      <c r="N325" t="s">
        <v>1382</v>
      </c>
      <c r="O325" s="7" t="s">
        <v>1382</v>
      </c>
      <c r="P325" t="s">
        <v>1382</v>
      </c>
      <c r="Q325" s="22" t="s">
        <v>1382</v>
      </c>
      <c r="R325" s="22" t="s">
        <v>1382</v>
      </c>
      <c r="S325" s="22" t="s">
        <v>1382</v>
      </c>
      <c r="T325" s="7" t="s">
        <v>1382</v>
      </c>
      <c r="U325" t="s">
        <v>1382</v>
      </c>
      <c r="V325" s="22" t="s">
        <v>1382</v>
      </c>
      <c r="W325" s="22" t="s">
        <v>1382</v>
      </c>
      <c r="X325" t="s">
        <v>1382</v>
      </c>
      <c r="Y325" s="7" t="s">
        <v>1382</v>
      </c>
      <c r="Z325" t="s">
        <v>1382</v>
      </c>
      <c r="AA325" s="22" t="s">
        <v>1382</v>
      </c>
      <c r="AB325" s="22" t="s">
        <v>1382</v>
      </c>
      <c r="AC325" t="s">
        <v>1382</v>
      </c>
      <c r="AD325" s="7" t="s">
        <v>1382</v>
      </c>
      <c r="AE325" t="s">
        <v>1382</v>
      </c>
      <c r="AF325" s="22" t="s">
        <v>1382</v>
      </c>
      <c r="AG325" s="22" t="s">
        <v>1382</v>
      </c>
    </row>
    <row r="326" spans="1:33" x14ac:dyDescent="0.2">
      <c r="A326" s="3" t="s">
        <v>1100</v>
      </c>
      <c r="B326" s="28">
        <f t="shared" si="8"/>
        <v>324</v>
      </c>
      <c r="C326" s="1" t="s">
        <v>805</v>
      </c>
      <c r="D326" s="1" t="s">
        <v>806</v>
      </c>
      <c r="E326" s="6" t="s">
        <v>807</v>
      </c>
      <c r="F326" s="1" t="s">
        <v>808</v>
      </c>
      <c r="G326">
        <v>107</v>
      </c>
      <c r="H326">
        <v>37</v>
      </c>
      <c r="I326" t="s">
        <v>1382</v>
      </c>
      <c r="J326" s="7" t="s">
        <v>807</v>
      </c>
      <c r="K326" t="s">
        <v>808</v>
      </c>
      <c r="L326" s="22">
        <v>107</v>
      </c>
      <c r="M326" s="22">
        <v>38</v>
      </c>
      <c r="N326" t="s">
        <v>1382</v>
      </c>
      <c r="O326" s="7" t="s">
        <v>1382</v>
      </c>
      <c r="P326" t="s">
        <v>1382</v>
      </c>
      <c r="Q326" s="22" t="s">
        <v>1382</v>
      </c>
      <c r="R326" s="22" t="s">
        <v>1382</v>
      </c>
      <c r="S326" s="22" t="s">
        <v>1382</v>
      </c>
      <c r="T326" s="7" t="s">
        <v>1382</v>
      </c>
      <c r="U326" t="s">
        <v>1382</v>
      </c>
      <c r="V326" s="22" t="s">
        <v>1382</v>
      </c>
      <c r="W326" s="22" t="s">
        <v>1382</v>
      </c>
      <c r="X326" t="s">
        <v>1382</v>
      </c>
      <c r="Y326" s="7" t="s">
        <v>1382</v>
      </c>
      <c r="Z326" t="s">
        <v>1382</v>
      </c>
      <c r="AA326" s="22" t="s">
        <v>1382</v>
      </c>
      <c r="AB326" s="22" t="s">
        <v>1382</v>
      </c>
      <c r="AC326" t="s">
        <v>1382</v>
      </c>
      <c r="AD326" s="7" t="s">
        <v>1382</v>
      </c>
      <c r="AE326" t="s">
        <v>1382</v>
      </c>
      <c r="AF326" s="22" t="s">
        <v>1382</v>
      </c>
      <c r="AG326" s="22" t="s">
        <v>1382</v>
      </c>
    </row>
    <row r="327" spans="1:33" x14ac:dyDescent="0.2">
      <c r="A327" s="3" t="s">
        <v>1094</v>
      </c>
      <c r="B327" s="28">
        <f t="shared" si="8"/>
        <v>325</v>
      </c>
      <c r="C327" s="1" t="s">
        <v>405</v>
      </c>
      <c r="D327" s="1" t="s">
        <v>406</v>
      </c>
      <c r="E327" s="6" t="s">
        <v>407</v>
      </c>
      <c r="F327" s="1" t="s">
        <v>408</v>
      </c>
      <c r="G327">
        <v>146</v>
      </c>
      <c r="H327">
        <v>50</v>
      </c>
      <c r="I327" t="s">
        <v>1382</v>
      </c>
      <c r="J327" s="7" t="s">
        <v>407</v>
      </c>
      <c r="K327" t="s">
        <v>408</v>
      </c>
      <c r="L327" s="22">
        <v>146</v>
      </c>
      <c r="M327" s="22">
        <v>49</v>
      </c>
      <c r="N327" t="s">
        <v>1382</v>
      </c>
      <c r="O327" s="7" t="s">
        <v>1382</v>
      </c>
      <c r="P327" t="s">
        <v>1382</v>
      </c>
      <c r="Q327" s="22" t="s">
        <v>1382</v>
      </c>
      <c r="R327" s="22" t="s">
        <v>1382</v>
      </c>
      <c r="S327" s="22" t="s">
        <v>1382</v>
      </c>
      <c r="T327" s="7" t="s">
        <v>1382</v>
      </c>
      <c r="U327" t="s">
        <v>1382</v>
      </c>
      <c r="V327" s="22" t="s">
        <v>1382</v>
      </c>
      <c r="W327" s="22" t="s">
        <v>1382</v>
      </c>
      <c r="X327" t="s">
        <v>1382</v>
      </c>
      <c r="Y327" s="7" t="s">
        <v>1382</v>
      </c>
      <c r="Z327" t="s">
        <v>1382</v>
      </c>
      <c r="AA327" s="22" t="s">
        <v>1382</v>
      </c>
      <c r="AB327" s="22" t="s">
        <v>1382</v>
      </c>
      <c r="AC327" t="s">
        <v>1382</v>
      </c>
      <c r="AD327" s="7" t="s">
        <v>1382</v>
      </c>
      <c r="AE327" t="s">
        <v>1382</v>
      </c>
      <c r="AF327" s="22" t="s">
        <v>1382</v>
      </c>
      <c r="AG327" s="22" t="s">
        <v>1382</v>
      </c>
    </row>
    <row r="328" spans="1:33" x14ac:dyDescent="0.2">
      <c r="A328" s="3" t="s">
        <v>1095</v>
      </c>
      <c r="B328" s="28">
        <f t="shared" si="8"/>
        <v>326</v>
      </c>
      <c r="C328" s="1" t="s">
        <v>401</v>
      </c>
      <c r="D328" s="1" t="s">
        <v>402</v>
      </c>
      <c r="E328" s="6" t="s">
        <v>403</v>
      </c>
      <c r="F328" s="1" t="s">
        <v>404</v>
      </c>
      <c r="G328">
        <v>104</v>
      </c>
      <c r="H328">
        <v>39</v>
      </c>
      <c r="I328" t="s">
        <v>1382</v>
      </c>
      <c r="J328" s="7" t="s">
        <v>403</v>
      </c>
      <c r="K328" t="s">
        <v>404</v>
      </c>
      <c r="L328" s="22">
        <v>104</v>
      </c>
      <c r="M328" s="22">
        <v>59</v>
      </c>
      <c r="N328" t="s">
        <v>1382</v>
      </c>
      <c r="O328" s="7" t="s">
        <v>1382</v>
      </c>
      <c r="P328" t="s">
        <v>1382</v>
      </c>
      <c r="Q328" s="22" t="s">
        <v>1382</v>
      </c>
      <c r="R328" s="22" t="s">
        <v>1382</v>
      </c>
      <c r="S328" s="22" t="s">
        <v>1382</v>
      </c>
      <c r="T328" s="7" t="s">
        <v>1382</v>
      </c>
      <c r="U328" t="s">
        <v>1382</v>
      </c>
      <c r="V328" s="22" t="s">
        <v>1382</v>
      </c>
      <c r="W328" s="22" t="s">
        <v>1382</v>
      </c>
      <c r="X328" t="s">
        <v>1382</v>
      </c>
      <c r="Y328" s="7" t="s">
        <v>1382</v>
      </c>
      <c r="Z328" t="s">
        <v>1382</v>
      </c>
      <c r="AA328" s="22" t="s">
        <v>1382</v>
      </c>
      <c r="AB328" s="22" t="s">
        <v>1382</v>
      </c>
      <c r="AC328" t="s">
        <v>1382</v>
      </c>
      <c r="AD328" s="7" t="s">
        <v>1382</v>
      </c>
      <c r="AE328" t="s">
        <v>1382</v>
      </c>
      <c r="AF328" s="22" t="s">
        <v>1382</v>
      </c>
      <c r="AG328" s="22" t="s">
        <v>1382</v>
      </c>
    </row>
    <row r="329" spans="1:33" x14ac:dyDescent="0.2">
      <c r="A329" s="3" t="s">
        <v>1093</v>
      </c>
      <c r="B329" s="28">
        <f t="shared" si="8"/>
        <v>327</v>
      </c>
      <c r="C329" s="1" t="s">
        <v>416</v>
      </c>
      <c r="D329" s="1" t="s">
        <v>417</v>
      </c>
      <c r="E329" s="6" t="s">
        <v>418</v>
      </c>
      <c r="F329" s="1" t="s">
        <v>419</v>
      </c>
      <c r="G329">
        <v>134</v>
      </c>
      <c r="H329">
        <v>61</v>
      </c>
      <c r="I329" t="s">
        <v>1382</v>
      </c>
      <c r="J329" s="7" t="s">
        <v>418</v>
      </c>
      <c r="K329" t="s">
        <v>419</v>
      </c>
      <c r="L329" s="22">
        <v>134</v>
      </c>
      <c r="M329" s="22">
        <v>61</v>
      </c>
      <c r="N329" t="s">
        <v>1382</v>
      </c>
      <c r="O329" s="7" t="s">
        <v>1382</v>
      </c>
      <c r="P329" t="s">
        <v>1382</v>
      </c>
      <c r="Q329" s="22" t="s">
        <v>1382</v>
      </c>
      <c r="R329" s="22" t="s">
        <v>1382</v>
      </c>
      <c r="S329" s="22" t="s">
        <v>1382</v>
      </c>
      <c r="T329" s="7" t="s">
        <v>1382</v>
      </c>
      <c r="U329" t="s">
        <v>1382</v>
      </c>
      <c r="V329" s="22" t="s">
        <v>1382</v>
      </c>
      <c r="W329" s="22" t="s">
        <v>1382</v>
      </c>
      <c r="X329" t="s">
        <v>1382</v>
      </c>
      <c r="Y329" s="7" t="s">
        <v>1382</v>
      </c>
      <c r="Z329" t="s">
        <v>1382</v>
      </c>
      <c r="AA329" s="22" t="s">
        <v>1382</v>
      </c>
      <c r="AB329" s="22" t="s">
        <v>1382</v>
      </c>
      <c r="AC329" t="s">
        <v>1382</v>
      </c>
      <c r="AD329" s="7" t="s">
        <v>1382</v>
      </c>
      <c r="AE329" t="s">
        <v>1382</v>
      </c>
      <c r="AF329" s="22" t="s">
        <v>1382</v>
      </c>
      <c r="AG329" s="22" t="s">
        <v>1382</v>
      </c>
    </row>
    <row r="330" spans="1:33" x14ac:dyDescent="0.2">
      <c r="A330" s="3" t="s">
        <v>1092</v>
      </c>
      <c r="B330" s="28">
        <f t="shared" si="8"/>
        <v>328</v>
      </c>
      <c r="C330" s="1" t="s">
        <v>412</v>
      </c>
      <c r="D330" s="1" t="s">
        <v>413</v>
      </c>
      <c r="E330" s="6" t="s">
        <v>414</v>
      </c>
      <c r="F330" s="1" t="s">
        <v>415</v>
      </c>
      <c r="G330">
        <v>94</v>
      </c>
      <c r="H330">
        <v>44</v>
      </c>
      <c r="I330" t="s">
        <v>1382</v>
      </c>
      <c r="J330" s="7" t="s">
        <v>414</v>
      </c>
      <c r="K330" t="s">
        <v>415</v>
      </c>
      <c r="L330" s="22">
        <v>94</v>
      </c>
      <c r="M330" s="22">
        <v>47</v>
      </c>
      <c r="N330" t="s">
        <v>1382</v>
      </c>
      <c r="O330" s="7" t="s">
        <v>1382</v>
      </c>
      <c r="P330" t="s">
        <v>1382</v>
      </c>
      <c r="Q330" s="22" t="s">
        <v>1382</v>
      </c>
      <c r="R330" s="22" t="s">
        <v>1382</v>
      </c>
      <c r="S330" s="22" t="s">
        <v>1382</v>
      </c>
      <c r="T330" s="7" t="s">
        <v>1382</v>
      </c>
      <c r="U330" t="s">
        <v>1382</v>
      </c>
      <c r="V330" s="22" t="s">
        <v>1382</v>
      </c>
      <c r="W330" s="22" t="s">
        <v>1382</v>
      </c>
      <c r="X330" t="s">
        <v>1382</v>
      </c>
      <c r="Y330" s="7" t="s">
        <v>1382</v>
      </c>
      <c r="Z330" t="s">
        <v>1382</v>
      </c>
      <c r="AA330" s="22" t="s">
        <v>1382</v>
      </c>
      <c r="AB330" s="22" t="s">
        <v>1382</v>
      </c>
      <c r="AC330" t="s">
        <v>1382</v>
      </c>
      <c r="AD330" s="7" t="s">
        <v>1382</v>
      </c>
      <c r="AE330" t="s">
        <v>1382</v>
      </c>
      <c r="AF330" s="22" t="s">
        <v>1382</v>
      </c>
      <c r="AG330" s="22" t="s">
        <v>1382</v>
      </c>
    </row>
    <row r="331" spans="1:33" x14ac:dyDescent="0.2">
      <c r="A331" s="3" t="s">
        <v>1113</v>
      </c>
      <c r="B331" s="28">
        <f t="shared" ref="B331:B349" si="9">B330+1</f>
        <v>329</v>
      </c>
      <c r="C331" s="1" t="s">
        <v>665</v>
      </c>
      <c r="D331" s="1" t="s">
        <v>666</v>
      </c>
      <c r="E331" s="6" t="s">
        <v>667</v>
      </c>
      <c r="F331" s="1" t="s">
        <v>668</v>
      </c>
      <c r="G331">
        <v>143</v>
      </c>
      <c r="H331">
        <v>61</v>
      </c>
      <c r="I331" t="s">
        <v>1382</v>
      </c>
      <c r="J331" s="7" t="s">
        <v>667</v>
      </c>
      <c r="K331" t="s">
        <v>668</v>
      </c>
      <c r="L331" s="22">
        <v>143</v>
      </c>
      <c r="M331" s="22">
        <v>61</v>
      </c>
      <c r="N331" t="s">
        <v>1382</v>
      </c>
      <c r="O331" s="7" t="s">
        <v>1382</v>
      </c>
      <c r="P331" t="s">
        <v>1382</v>
      </c>
      <c r="Q331" s="22" t="s">
        <v>1382</v>
      </c>
      <c r="R331" s="22" t="s">
        <v>1382</v>
      </c>
      <c r="S331" s="22" t="s">
        <v>1382</v>
      </c>
      <c r="T331" s="7" t="s">
        <v>1382</v>
      </c>
      <c r="U331" t="s">
        <v>1382</v>
      </c>
      <c r="V331" s="22" t="s">
        <v>1382</v>
      </c>
      <c r="W331" s="22" t="s">
        <v>1382</v>
      </c>
      <c r="X331" t="s">
        <v>1382</v>
      </c>
      <c r="Y331" s="7" t="s">
        <v>1382</v>
      </c>
      <c r="Z331" t="s">
        <v>1382</v>
      </c>
      <c r="AA331" s="22" t="s">
        <v>1382</v>
      </c>
      <c r="AB331" s="22" t="s">
        <v>1382</v>
      </c>
      <c r="AC331" t="s">
        <v>1382</v>
      </c>
      <c r="AD331" s="7" t="s">
        <v>1382</v>
      </c>
      <c r="AE331" t="s">
        <v>1382</v>
      </c>
      <c r="AF331" s="22" t="s">
        <v>1382</v>
      </c>
      <c r="AG331" s="22" t="s">
        <v>1382</v>
      </c>
    </row>
    <row r="332" spans="1:33" x14ac:dyDescent="0.2">
      <c r="A332" s="3" t="s">
        <v>1112</v>
      </c>
      <c r="B332" s="28">
        <f t="shared" si="9"/>
        <v>330</v>
      </c>
      <c r="C332" s="1" t="s">
        <v>661</v>
      </c>
      <c r="D332" s="1" t="s">
        <v>662</v>
      </c>
      <c r="E332" s="6" t="s">
        <v>663</v>
      </c>
      <c r="F332" s="1" t="s">
        <v>664</v>
      </c>
      <c r="G332">
        <v>110</v>
      </c>
      <c r="H332">
        <v>42</v>
      </c>
      <c r="I332" t="s">
        <v>1382</v>
      </c>
      <c r="J332" s="7" t="s">
        <v>663</v>
      </c>
      <c r="K332" t="s">
        <v>664</v>
      </c>
      <c r="L332" s="22">
        <v>110</v>
      </c>
      <c r="M332" s="22">
        <v>43</v>
      </c>
      <c r="N332" t="s">
        <v>1382</v>
      </c>
      <c r="O332" s="7" t="s">
        <v>1382</v>
      </c>
      <c r="P332" t="s">
        <v>1382</v>
      </c>
      <c r="Q332" s="22" t="s">
        <v>1382</v>
      </c>
      <c r="R332" s="22" t="s">
        <v>1382</v>
      </c>
      <c r="S332" s="22" t="s">
        <v>1382</v>
      </c>
      <c r="T332" s="7" t="s">
        <v>1382</v>
      </c>
      <c r="U332" t="s">
        <v>1382</v>
      </c>
      <c r="V332" s="22" t="s">
        <v>1382</v>
      </c>
      <c r="W332" s="22" t="s">
        <v>1382</v>
      </c>
      <c r="X332" t="s">
        <v>1382</v>
      </c>
      <c r="Y332" s="7" t="s">
        <v>1382</v>
      </c>
      <c r="Z332" t="s">
        <v>1382</v>
      </c>
      <c r="AA332" s="22" t="s">
        <v>1382</v>
      </c>
      <c r="AB332" s="22" t="s">
        <v>1382</v>
      </c>
      <c r="AC332" t="s">
        <v>1382</v>
      </c>
      <c r="AD332" s="7" t="s">
        <v>1382</v>
      </c>
      <c r="AE332" t="s">
        <v>1382</v>
      </c>
      <c r="AF332" s="22" t="s">
        <v>1382</v>
      </c>
      <c r="AG332" s="22" t="s">
        <v>1382</v>
      </c>
    </row>
    <row r="333" spans="1:33" x14ac:dyDescent="0.2">
      <c r="A333" s="3" t="s">
        <v>1110</v>
      </c>
      <c r="B333" s="28">
        <f t="shared" si="9"/>
        <v>331</v>
      </c>
      <c r="C333" s="1" t="s">
        <v>669</v>
      </c>
      <c r="D333" s="1" t="s">
        <v>670</v>
      </c>
      <c r="E333" s="6" t="s">
        <v>671</v>
      </c>
      <c r="F333" s="1" t="s">
        <v>672</v>
      </c>
      <c r="G333">
        <v>147</v>
      </c>
      <c r="H333">
        <v>76</v>
      </c>
      <c r="I333" t="s">
        <v>1382</v>
      </c>
      <c r="J333" s="7" t="s">
        <v>671</v>
      </c>
      <c r="K333" t="s">
        <v>672</v>
      </c>
      <c r="L333" s="22">
        <v>147</v>
      </c>
      <c r="M333" s="22">
        <v>76</v>
      </c>
      <c r="N333" t="s">
        <v>1382</v>
      </c>
      <c r="O333" s="7" t="s">
        <v>1382</v>
      </c>
      <c r="P333" t="s">
        <v>1382</v>
      </c>
      <c r="Q333" s="22" t="s">
        <v>1382</v>
      </c>
      <c r="R333" s="22" t="s">
        <v>1382</v>
      </c>
      <c r="S333" s="22" t="s">
        <v>1382</v>
      </c>
      <c r="T333" s="7" t="s">
        <v>1382</v>
      </c>
      <c r="U333" t="s">
        <v>1382</v>
      </c>
      <c r="V333" s="22" t="s">
        <v>1382</v>
      </c>
      <c r="W333" s="22" t="s">
        <v>1382</v>
      </c>
      <c r="X333" t="s">
        <v>1382</v>
      </c>
      <c r="Y333" s="7" t="s">
        <v>1382</v>
      </c>
      <c r="Z333" t="s">
        <v>1382</v>
      </c>
      <c r="AA333" s="22" t="s">
        <v>1382</v>
      </c>
      <c r="AB333" s="22" t="s">
        <v>1382</v>
      </c>
      <c r="AC333" t="s">
        <v>1382</v>
      </c>
      <c r="AD333" s="7" t="s">
        <v>1382</v>
      </c>
      <c r="AE333" t="s">
        <v>1382</v>
      </c>
      <c r="AF333" s="22" t="s">
        <v>1382</v>
      </c>
      <c r="AG333" s="22" t="s">
        <v>1382</v>
      </c>
    </row>
    <row r="334" spans="1:33" x14ac:dyDescent="0.2">
      <c r="A334" s="3" t="s">
        <v>1108</v>
      </c>
      <c r="B334" s="28">
        <f t="shared" si="9"/>
        <v>332</v>
      </c>
      <c r="C334" s="1" t="s">
        <v>645</v>
      </c>
      <c r="D334" s="1" t="s">
        <v>646</v>
      </c>
      <c r="E334" s="6" t="s">
        <v>647</v>
      </c>
      <c r="F334" s="1" t="s">
        <v>648</v>
      </c>
      <c r="G334">
        <v>57</v>
      </c>
      <c r="H334">
        <v>28</v>
      </c>
      <c r="I334" t="s">
        <v>1382</v>
      </c>
      <c r="J334" s="7" t="s">
        <v>647</v>
      </c>
      <c r="K334" t="s">
        <v>648</v>
      </c>
      <c r="L334" s="22">
        <v>57</v>
      </c>
      <c r="M334" s="22">
        <v>29</v>
      </c>
      <c r="N334" t="s">
        <v>1382</v>
      </c>
      <c r="O334" s="7" t="s">
        <v>1382</v>
      </c>
      <c r="P334" t="s">
        <v>1382</v>
      </c>
      <c r="Q334" s="22" t="s">
        <v>1382</v>
      </c>
      <c r="R334" s="22" t="s">
        <v>1382</v>
      </c>
      <c r="S334" s="22" t="s">
        <v>1382</v>
      </c>
      <c r="T334" s="7" t="s">
        <v>1382</v>
      </c>
      <c r="U334" t="s">
        <v>1382</v>
      </c>
      <c r="V334" s="22" t="s">
        <v>1382</v>
      </c>
      <c r="W334" s="22" t="s">
        <v>1382</v>
      </c>
      <c r="X334" t="s">
        <v>1382</v>
      </c>
      <c r="Y334" s="7" t="s">
        <v>1382</v>
      </c>
      <c r="Z334" t="s">
        <v>1382</v>
      </c>
      <c r="AA334" s="22" t="s">
        <v>1382</v>
      </c>
      <c r="AB334" s="22" t="s">
        <v>1382</v>
      </c>
      <c r="AC334" t="s">
        <v>1382</v>
      </c>
      <c r="AD334" s="7" t="s">
        <v>1382</v>
      </c>
      <c r="AE334" t="s">
        <v>1382</v>
      </c>
      <c r="AF334" s="22" t="s">
        <v>1382</v>
      </c>
      <c r="AG334" s="22" t="s">
        <v>1382</v>
      </c>
    </row>
    <row r="335" spans="1:33" x14ac:dyDescent="0.2">
      <c r="A335" s="3" t="s">
        <v>1107</v>
      </c>
      <c r="B335" s="28">
        <f t="shared" si="9"/>
        <v>333</v>
      </c>
      <c r="C335" s="1" t="s">
        <v>641</v>
      </c>
      <c r="D335" s="1" t="s">
        <v>642</v>
      </c>
      <c r="E335" s="6" t="s">
        <v>643</v>
      </c>
      <c r="F335" s="1" t="s">
        <v>644</v>
      </c>
      <c r="G335">
        <v>240</v>
      </c>
      <c r="H335">
        <v>77</v>
      </c>
      <c r="I335" t="s">
        <v>1382</v>
      </c>
      <c r="J335" s="7">
        <v>72081</v>
      </c>
      <c r="K335" t="s">
        <v>1469</v>
      </c>
      <c r="L335" s="22">
        <v>240</v>
      </c>
      <c r="M335" s="22">
        <v>51</v>
      </c>
      <c r="N335" t="s">
        <v>1382</v>
      </c>
      <c r="O335" s="7">
        <v>72082</v>
      </c>
      <c r="P335" t="s">
        <v>1470</v>
      </c>
      <c r="Q335" s="22">
        <v>260</v>
      </c>
      <c r="R335" s="22">
        <v>83</v>
      </c>
      <c r="S335" s="22" t="s">
        <v>1382</v>
      </c>
      <c r="T335" s="7">
        <v>72083</v>
      </c>
      <c r="U335" t="s">
        <v>1471</v>
      </c>
      <c r="V335" s="22">
        <v>280</v>
      </c>
      <c r="W335" s="22">
        <v>83</v>
      </c>
      <c r="X335" t="s">
        <v>1382</v>
      </c>
      <c r="Y335" s="7">
        <v>72084</v>
      </c>
      <c r="Z335" t="s">
        <v>1472</v>
      </c>
      <c r="AA335" s="22">
        <v>300</v>
      </c>
      <c r="AB335" s="22">
        <v>106</v>
      </c>
      <c r="AC335" t="s">
        <v>1382</v>
      </c>
      <c r="AD335" s="7" t="s">
        <v>1382</v>
      </c>
      <c r="AE335" t="s">
        <v>1382</v>
      </c>
      <c r="AF335" s="22" t="s">
        <v>1382</v>
      </c>
      <c r="AG335" s="22" t="s">
        <v>1382</v>
      </c>
    </row>
    <row r="336" spans="1:33" x14ac:dyDescent="0.2">
      <c r="A336" s="3" t="s">
        <v>1091</v>
      </c>
      <c r="B336" s="28">
        <f t="shared" si="9"/>
        <v>334</v>
      </c>
      <c r="C336" s="1" t="s">
        <v>685</v>
      </c>
      <c r="D336" s="1" t="s">
        <v>686</v>
      </c>
      <c r="E336" s="6" t="s">
        <v>687</v>
      </c>
      <c r="F336" s="1" t="s">
        <v>688</v>
      </c>
      <c r="G336">
        <v>117</v>
      </c>
      <c r="H336">
        <v>45</v>
      </c>
      <c r="I336" t="s">
        <v>1382</v>
      </c>
      <c r="J336" s="7" t="s">
        <v>687</v>
      </c>
      <c r="K336" t="s">
        <v>688</v>
      </c>
      <c r="L336" s="22">
        <v>117</v>
      </c>
      <c r="M336" s="22">
        <v>46</v>
      </c>
      <c r="N336" t="s">
        <v>1382</v>
      </c>
      <c r="O336" s="7" t="s">
        <v>1382</v>
      </c>
      <c r="P336" t="s">
        <v>1382</v>
      </c>
      <c r="Q336" s="22" t="s">
        <v>1382</v>
      </c>
      <c r="R336" s="22" t="s">
        <v>1382</v>
      </c>
      <c r="S336" s="22" t="s">
        <v>1382</v>
      </c>
      <c r="T336" s="7" t="s">
        <v>1382</v>
      </c>
      <c r="U336" t="s">
        <v>1382</v>
      </c>
      <c r="V336" s="22" t="s">
        <v>1382</v>
      </c>
      <c r="W336" s="22" t="s">
        <v>1382</v>
      </c>
      <c r="X336" t="s">
        <v>1382</v>
      </c>
      <c r="Y336" s="7" t="s">
        <v>1382</v>
      </c>
      <c r="Z336" t="s">
        <v>1382</v>
      </c>
      <c r="AA336" s="22" t="s">
        <v>1382</v>
      </c>
      <c r="AB336" s="22" t="s">
        <v>1382</v>
      </c>
      <c r="AC336" t="s">
        <v>1382</v>
      </c>
      <c r="AD336" s="7" t="s">
        <v>1382</v>
      </c>
      <c r="AE336" t="s">
        <v>1382</v>
      </c>
      <c r="AF336" s="22" t="s">
        <v>1382</v>
      </c>
      <c r="AG336" s="22" t="s">
        <v>1382</v>
      </c>
    </row>
    <row r="337" spans="1:33" x14ac:dyDescent="0.2">
      <c r="A337" s="3" t="s">
        <v>1090</v>
      </c>
      <c r="B337" s="28">
        <f t="shared" si="9"/>
        <v>335</v>
      </c>
      <c r="C337" s="1" t="s">
        <v>689</v>
      </c>
      <c r="D337" s="1" t="s">
        <v>690</v>
      </c>
      <c r="E337" s="6" t="s">
        <v>691</v>
      </c>
      <c r="F337" s="1" t="s">
        <v>692</v>
      </c>
      <c r="G337">
        <v>154</v>
      </c>
      <c r="H337">
        <v>62</v>
      </c>
      <c r="I337" t="s">
        <v>1382</v>
      </c>
      <c r="J337" s="7" t="s">
        <v>691</v>
      </c>
      <c r="K337" t="s">
        <v>692</v>
      </c>
      <c r="L337" s="22">
        <v>154</v>
      </c>
      <c r="M337" s="22">
        <v>64</v>
      </c>
      <c r="N337" t="s">
        <v>1382</v>
      </c>
      <c r="O337" s="7" t="s">
        <v>1382</v>
      </c>
      <c r="P337" t="s">
        <v>1382</v>
      </c>
      <c r="Q337" s="22" t="s">
        <v>1382</v>
      </c>
      <c r="R337" s="22" t="s">
        <v>1382</v>
      </c>
      <c r="S337" s="22" t="s">
        <v>1382</v>
      </c>
      <c r="T337" s="7" t="s">
        <v>1382</v>
      </c>
      <c r="U337" t="s">
        <v>1382</v>
      </c>
      <c r="V337" s="22" t="s">
        <v>1382</v>
      </c>
      <c r="W337" s="22" t="s">
        <v>1382</v>
      </c>
      <c r="X337" t="s">
        <v>1382</v>
      </c>
      <c r="Y337" s="7" t="s">
        <v>1382</v>
      </c>
      <c r="Z337" t="s">
        <v>1382</v>
      </c>
      <c r="AA337" s="22" t="s">
        <v>1382</v>
      </c>
      <c r="AB337" s="22" t="s">
        <v>1382</v>
      </c>
      <c r="AC337" t="s">
        <v>1382</v>
      </c>
      <c r="AD337" s="7" t="s">
        <v>1382</v>
      </c>
      <c r="AE337" t="s">
        <v>1382</v>
      </c>
      <c r="AF337" s="22" t="s">
        <v>1382</v>
      </c>
      <c r="AG337" s="22" t="s">
        <v>1382</v>
      </c>
    </row>
    <row r="338" spans="1:33" x14ac:dyDescent="0.2">
      <c r="A338" s="3" t="s">
        <v>1089</v>
      </c>
      <c r="B338" s="28">
        <f t="shared" si="9"/>
        <v>336</v>
      </c>
      <c r="C338" s="1" t="s">
        <v>649</v>
      </c>
      <c r="D338" s="1" t="s">
        <v>650</v>
      </c>
      <c r="E338" s="6" t="s">
        <v>651</v>
      </c>
      <c r="F338" s="1" t="s">
        <v>652</v>
      </c>
      <c r="G338">
        <v>57</v>
      </c>
      <c r="H338">
        <v>28</v>
      </c>
      <c r="I338" t="s">
        <v>1382</v>
      </c>
      <c r="J338" s="7" t="s">
        <v>651</v>
      </c>
      <c r="K338" t="s">
        <v>652</v>
      </c>
      <c r="L338" s="22">
        <v>57</v>
      </c>
      <c r="M338" s="22">
        <v>29</v>
      </c>
      <c r="N338" t="s">
        <v>1382</v>
      </c>
      <c r="O338" s="7" t="s">
        <v>1382</v>
      </c>
      <c r="P338" t="s">
        <v>1382</v>
      </c>
      <c r="Q338" s="22" t="s">
        <v>1382</v>
      </c>
      <c r="R338" s="22" t="s">
        <v>1382</v>
      </c>
      <c r="S338" s="22" t="s">
        <v>1382</v>
      </c>
      <c r="T338" s="7" t="s">
        <v>1382</v>
      </c>
      <c r="U338" t="s">
        <v>1382</v>
      </c>
      <c r="V338" s="22" t="s">
        <v>1382</v>
      </c>
      <c r="W338" s="22" t="s">
        <v>1382</v>
      </c>
      <c r="X338" t="s">
        <v>1382</v>
      </c>
      <c r="Y338" s="7" t="s">
        <v>1382</v>
      </c>
      <c r="Z338" t="s">
        <v>1382</v>
      </c>
      <c r="AA338" s="22" t="s">
        <v>1382</v>
      </c>
      <c r="AB338" s="22" t="s">
        <v>1382</v>
      </c>
      <c r="AC338" t="s">
        <v>1382</v>
      </c>
      <c r="AD338" s="7" t="s">
        <v>1382</v>
      </c>
      <c r="AE338" t="s">
        <v>1382</v>
      </c>
      <c r="AF338" s="22" t="s">
        <v>1382</v>
      </c>
      <c r="AG338" s="22" t="s">
        <v>1382</v>
      </c>
    </row>
    <row r="339" spans="1:33" x14ac:dyDescent="0.2">
      <c r="A339" s="3" t="s">
        <v>1074</v>
      </c>
      <c r="B339" s="28">
        <f t="shared" si="9"/>
        <v>337</v>
      </c>
      <c r="C339" s="1" t="s">
        <v>657</v>
      </c>
      <c r="D339" s="1" t="s">
        <v>658</v>
      </c>
      <c r="E339" s="6" t="s">
        <v>659</v>
      </c>
      <c r="F339" s="1" t="s">
        <v>660</v>
      </c>
      <c r="G339">
        <v>57</v>
      </c>
      <c r="H339">
        <v>28</v>
      </c>
      <c r="I339" t="s">
        <v>1382</v>
      </c>
      <c r="J339" s="7" t="s">
        <v>659</v>
      </c>
      <c r="K339" t="s">
        <v>660</v>
      </c>
      <c r="L339" s="22">
        <v>57</v>
      </c>
      <c r="M339" s="22">
        <v>29</v>
      </c>
      <c r="N339" t="s">
        <v>1382</v>
      </c>
      <c r="O339" s="7" t="s">
        <v>1382</v>
      </c>
      <c r="P339" t="s">
        <v>1382</v>
      </c>
      <c r="Q339" s="22" t="s">
        <v>1382</v>
      </c>
      <c r="R339" s="22" t="s">
        <v>1382</v>
      </c>
      <c r="S339" s="22" t="s">
        <v>1382</v>
      </c>
      <c r="T339" s="7" t="s">
        <v>1382</v>
      </c>
      <c r="U339" t="s">
        <v>1382</v>
      </c>
      <c r="V339" s="22" t="s">
        <v>1382</v>
      </c>
      <c r="W339" s="22" t="s">
        <v>1382</v>
      </c>
      <c r="X339" t="s">
        <v>1382</v>
      </c>
      <c r="Y339" s="7" t="s">
        <v>1382</v>
      </c>
      <c r="Z339" t="s">
        <v>1382</v>
      </c>
      <c r="AA339" s="22" t="s">
        <v>1382</v>
      </c>
      <c r="AB339" s="22" t="s">
        <v>1382</v>
      </c>
      <c r="AC339" t="s">
        <v>1382</v>
      </c>
      <c r="AD339" s="7" t="s">
        <v>1382</v>
      </c>
      <c r="AE339" t="s">
        <v>1382</v>
      </c>
      <c r="AF339" s="22" t="s">
        <v>1382</v>
      </c>
      <c r="AG339" s="22" t="s">
        <v>1382</v>
      </c>
    </row>
    <row r="340" spans="1:33" x14ac:dyDescent="0.2">
      <c r="A340" s="3" t="s">
        <v>1069</v>
      </c>
      <c r="B340" s="28">
        <f t="shared" si="9"/>
        <v>338</v>
      </c>
      <c r="C340" s="1" t="s">
        <v>653</v>
      </c>
      <c r="D340" s="1" t="s">
        <v>656</v>
      </c>
      <c r="E340" s="6" t="s">
        <v>654</v>
      </c>
      <c r="F340" s="1" t="s">
        <v>655</v>
      </c>
      <c r="G340">
        <v>57</v>
      </c>
      <c r="H340">
        <v>28</v>
      </c>
      <c r="I340" t="s">
        <v>1382</v>
      </c>
      <c r="J340" s="7" t="s">
        <v>654</v>
      </c>
      <c r="K340" t="s">
        <v>655</v>
      </c>
      <c r="L340" s="22">
        <v>57</v>
      </c>
      <c r="M340" s="22">
        <v>29</v>
      </c>
      <c r="N340" t="s">
        <v>1382</v>
      </c>
      <c r="O340" s="7" t="s">
        <v>1382</v>
      </c>
      <c r="P340" t="s">
        <v>1382</v>
      </c>
      <c r="Q340" s="22" t="s">
        <v>1382</v>
      </c>
      <c r="R340" s="22" t="s">
        <v>1382</v>
      </c>
      <c r="S340" s="22" t="s">
        <v>1382</v>
      </c>
      <c r="T340" s="7" t="s">
        <v>1382</v>
      </c>
      <c r="U340" t="s">
        <v>1382</v>
      </c>
      <c r="V340" s="22" t="s">
        <v>1382</v>
      </c>
      <c r="W340" s="22" t="s">
        <v>1382</v>
      </c>
      <c r="X340" t="s">
        <v>1382</v>
      </c>
      <c r="Y340" s="7" t="s">
        <v>1382</v>
      </c>
      <c r="Z340" t="s">
        <v>1382</v>
      </c>
      <c r="AA340" s="22" t="s">
        <v>1382</v>
      </c>
      <c r="AB340" s="22" t="s">
        <v>1382</v>
      </c>
      <c r="AC340" t="s">
        <v>1382</v>
      </c>
      <c r="AD340" s="7" t="s">
        <v>1382</v>
      </c>
      <c r="AE340" t="s">
        <v>1382</v>
      </c>
      <c r="AF340" s="22" t="s">
        <v>1382</v>
      </c>
      <c r="AG340" s="22" t="s">
        <v>1382</v>
      </c>
    </row>
    <row r="341" spans="1:33" x14ac:dyDescent="0.2">
      <c r="A341" s="3" t="s">
        <v>1072</v>
      </c>
      <c r="B341" s="28">
        <f t="shared" si="9"/>
        <v>339</v>
      </c>
      <c r="C341" s="1" t="s">
        <v>677</v>
      </c>
      <c r="D341" s="1" t="s">
        <v>678</v>
      </c>
      <c r="E341" s="6" t="s">
        <v>679</v>
      </c>
      <c r="F341" s="1" t="s">
        <v>680</v>
      </c>
      <c r="G341">
        <v>110</v>
      </c>
      <c r="H341">
        <v>42</v>
      </c>
      <c r="I341" t="s">
        <v>1382</v>
      </c>
      <c r="J341" s="7" t="s">
        <v>679</v>
      </c>
      <c r="K341" t="s">
        <v>680</v>
      </c>
      <c r="L341" s="22">
        <v>110</v>
      </c>
      <c r="M341" s="22">
        <v>44</v>
      </c>
      <c r="N341" t="s">
        <v>1382</v>
      </c>
      <c r="O341" s="7" t="s">
        <v>1382</v>
      </c>
      <c r="P341" t="s">
        <v>1382</v>
      </c>
      <c r="Q341" s="22" t="s">
        <v>1382</v>
      </c>
      <c r="R341" s="22" t="s">
        <v>1382</v>
      </c>
      <c r="S341" s="22" t="s">
        <v>1382</v>
      </c>
      <c r="T341" s="7" t="s">
        <v>1382</v>
      </c>
      <c r="U341" t="s">
        <v>1382</v>
      </c>
      <c r="V341" s="22" t="s">
        <v>1382</v>
      </c>
      <c r="W341" s="22" t="s">
        <v>1382</v>
      </c>
      <c r="X341" t="s">
        <v>1382</v>
      </c>
      <c r="Y341" s="7" t="s">
        <v>1382</v>
      </c>
      <c r="Z341" t="s">
        <v>1382</v>
      </c>
      <c r="AA341" s="22" t="s">
        <v>1382</v>
      </c>
      <c r="AB341" s="22" t="s">
        <v>1382</v>
      </c>
      <c r="AC341" t="s">
        <v>1382</v>
      </c>
      <c r="AD341" s="7" t="s">
        <v>1382</v>
      </c>
      <c r="AE341" t="s">
        <v>1382</v>
      </c>
      <c r="AF341" s="22" t="s">
        <v>1382</v>
      </c>
      <c r="AG341" s="22" t="s">
        <v>1382</v>
      </c>
    </row>
    <row r="342" spans="1:33" x14ac:dyDescent="0.2">
      <c r="A342" s="3" t="s">
        <v>1071</v>
      </c>
      <c r="B342" s="28">
        <f t="shared" si="9"/>
        <v>340</v>
      </c>
      <c r="C342" s="1" t="s">
        <v>681</v>
      </c>
      <c r="D342" s="1" t="s">
        <v>682</v>
      </c>
      <c r="E342" s="6" t="s">
        <v>683</v>
      </c>
      <c r="F342" s="1" t="s">
        <v>684</v>
      </c>
      <c r="G342">
        <v>154</v>
      </c>
      <c r="H342">
        <v>56</v>
      </c>
      <c r="I342" t="s">
        <v>1382</v>
      </c>
      <c r="J342" s="7" t="s">
        <v>683</v>
      </c>
      <c r="K342" t="s">
        <v>684</v>
      </c>
      <c r="L342" s="22">
        <v>154</v>
      </c>
      <c r="M342" s="22">
        <v>51</v>
      </c>
      <c r="N342" t="s">
        <v>1382</v>
      </c>
      <c r="O342" s="7" t="s">
        <v>1382</v>
      </c>
      <c r="P342" t="s">
        <v>1382</v>
      </c>
      <c r="Q342" s="22" t="s">
        <v>1382</v>
      </c>
      <c r="R342" s="22" t="s">
        <v>1382</v>
      </c>
      <c r="S342" s="22" t="s">
        <v>1382</v>
      </c>
      <c r="T342" s="7" t="s">
        <v>1382</v>
      </c>
      <c r="U342" t="s">
        <v>1382</v>
      </c>
      <c r="V342" s="22" t="s">
        <v>1382</v>
      </c>
      <c r="W342" s="22" t="s">
        <v>1382</v>
      </c>
      <c r="X342" t="s">
        <v>1382</v>
      </c>
      <c r="Y342" s="7" t="s">
        <v>1382</v>
      </c>
      <c r="Z342" t="s">
        <v>1382</v>
      </c>
      <c r="AA342" s="22" t="s">
        <v>1382</v>
      </c>
      <c r="AB342" s="22" t="s">
        <v>1382</v>
      </c>
      <c r="AC342" t="s">
        <v>1382</v>
      </c>
      <c r="AD342" s="7" t="s">
        <v>1382</v>
      </c>
      <c r="AE342" t="s">
        <v>1382</v>
      </c>
      <c r="AF342" s="22" t="s">
        <v>1382</v>
      </c>
      <c r="AG342" s="22" t="s">
        <v>1382</v>
      </c>
    </row>
    <row r="343" spans="1:33" x14ac:dyDescent="0.2">
      <c r="A343" s="3" t="s">
        <v>1070</v>
      </c>
      <c r="B343" s="28">
        <f t="shared" si="9"/>
        <v>341</v>
      </c>
      <c r="C343" s="1" t="s">
        <v>598</v>
      </c>
      <c r="D343" s="1" t="s">
        <v>599</v>
      </c>
      <c r="E343" s="6" t="s">
        <v>600</v>
      </c>
      <c r="F343" s="1" t="s">
        <v>601</v>
      </c>
      <c r="G343">
        <v>95</v>
      </c>
      <c r="H343">
        <v>42</v>
      </c>
      <c r="I343" t="s">
        <v>1382</v>
      </c>
      <c r="J343" s="7" t="s">
        <v>600</v>
      </c>
      <c r="K343" t="s">
        <v>601</v>
      </c>
      <c r="L343" s="22">
        <v>95</v>
      </c>
      <c r="M343" s="22">
        <v>38</v>
      </c>
      <c r="N343" t="s">
        <v>1382</v>
      </c>
      <c r="O343" s="7" t="s">
        <v>1382</v>
      </c>
      <c r="P343" t="s">
        <v>1382</v>
      </c>
      <c r="Q343" s="22" t="s">
        <v>1382</v>
      </c>
      <c r="R343" s="22" t="s">
        <v>1382</v>
      </c>
      <c r="S343" s="22" t="s">
        <v>1382</v>
      </c>
      <c r="T343" s="7" t="s">
        <v>1382</v>
      </c>
      <c r="U343" t="s">
        <v>1382</v>
      </c>
      <c r="V343" s="22" t="s">
        <v>1382</v>
      </c>
      <c r="W343" s="22" t="s">
        <v>1382</v>
      </c>
      <c r="X343" t="s">
        <v>1382</v>
      </c>
      <c r="Y343" s="7" t="s">
        <v>1382</v>
      </c>
      <c r="Z343" t="s">
        <v>1382</v>
      </c>
      <c r="AA343" s="22" t="s">
        <v>1382</v>
      </c>
      <c r="AB343" s="22" t="s">
        <v>1382</v>
      </c>
      <c r="AC343" t="s">
        <v>1382</v>
      </c>
      <c r="AD343" s="7" t="s">
        <v>1382</v>
      </c>
      <c r="AE343" t="s">
        <v>1382</v>
      </c>
      <c r="AF343" s="22" t="s">
        <v>1382</v>
      </c>
      <c r="AG343" s="22" t="s">
        <v>1382</v>
      </c>
    </row>
    <row r="344" spans="1:33" x14ac:dyDescent="0.2">
      <c r="A344" s="3" t="s">
        <v>1068</v>
      </c>
      <c r="B344" s="28">
        <f t="shared" si="9"/>
        <v>342</v>
      </c>
      <c r="C344" s="1" t="s">
        <v>424</v>
      </c>
      <c r="D344" s="1" t="s">
        <v>427</v>
      </c>
      <c r="E344" s="6" t="s">
        <v>426</v>
      </c>
      <c r="F344" s="1" t="s">
        <v>425</v>
      </c>
      <c r="G344">
        <v>137</v>
      </c>
      <c r="H344">
        <v>55</v>
      </c>
      <c r="I344" t="s">
        <v>1382</v>
      </c>
      <c r="J344" s="7" t="s">
        <v>426</v>
      </c>
      <c r="K344" t="s">
        <v>425</v>
      </c>
      <c r="L344" s="22">
        <v>137</v>
      </c>
      <c r="M344" s="22">
        <v>63</v>
      </c>
      <c r="N344" t="s">
        <v>1382</v>
      </c>
      <c r="O344" s="7" t="s">
        <v>1382</v>
      </c>
      <c r="P344" t="s">
        <v>1382</v>
      </c>
      <c r="Q344" s="22" t="s">
        <v>1382</v>
      </c>
      <c r="R344" s="22" t="s">
        <v>1382</v>
      </c>
      <c r="S344" s="22" t="s">
        <v>1382</v>
      </c>
      <c r="T344" s="7" t="s">
        <v>1382</v>
      </c>
      <c r="U344" t="s">
        <v>1382</v>
      </c>
      <c r="V344" s="22" t="s">
        <v>1382</v>
      </c>
      <c r="W344" s="22" t="s">
        <v>1382</v>
      </c>
      <c r="X344" t="s">
        <v>1382</v>
      </c>
      <c r="Y344" s="7" t="s">
        <v>1382</v>
      </c>
      <c r="Z344" t="s">
        <v>1382</v>
      </c>
      <c r="AA344" s="22" t="s">
        <v>1382</v>
      </c>
      <c r="AB344" s="22" t="s">
        <v>1382</v>
      </c>
      <c r="AC344" t="s">
        <v>1382</v>
      </c>
      <c r="AD344" s="7" t="s">
        <v>1382</v>
      </c>
      <c r="AE344" t="s">
        <v>1382</v>
      </c>
      <c r="AF344" s="22" t="s">
        <v>1382</v>
      </c>
      <c r="AG344" s="22" t="s">
        <v>1382</v>
      </c>
    </row>
    <row r="345" spans="1:33" x14ac:dyDescent="0.2">
      <c r="A345" s="3" t="s">
        <v>1067</v>
      </c>
      <c r="B345" s="28">
        <f t="shared" si="9"/>
        <v>343</v>
      </c>
      <c r="C345" s="1" t="s">
        <v>420</v>
      </c>
      <c r="D345" s="1" t="s">
        <v>423</v>
      </c>
      <c r="E345" s="6" t="s">
        <v>422</v>
      </c>
      <c r="F345" s="1" t="s">
        <v>421</v>
      </c>
      <c r="G345">
        <v>67</v>
      </c>
      <c r="H345">
        <v>34</v>
      </c>
      <c r="I345" t="s">
        <v>1382</v>
      </c>
      <c r="J345" s="7" t="s">
        <v>422</v>
      </c>
      <c r="K345" t="s">
        <v>421</v>
      </c>
      <c r="L345" s="22">
        <v>67</v>
      </c>
      <c r="M345" s="22">
        <v>40</v>
      </c>
      <c r="N345" t="s">
        <v>1382</v>
      </c>
      <c r="O345" s="7" t="s">
        <v>1382</v>
      </c>
      <c r="P345" t="s">
        <v>1382</v>
      </c>
      <c r="Q345" s="22" t="s">
        <v>1382</v>
      </c>
      <c r="R345" s="22" t="s">
        <v>1382</v>
      </c>
      <c r="S345" s="22" t="s">
        <v>1382</v>
      </c>
      <c r="T345" s="7" t="s">
        <v>1382</v>
      </c>
      <c r="U345" t="s">
        <v>1382</v>
      </c>
      <c r="V345" s="22" t="s">
        <v>1382</v>
      </c>
      <c r="W345" s="22" t="s">
        <v>1382</v>
      </c>
      <c r="X345" t="s">
        <v>1382</v>
      </c>
      <c r="Y345" s="7" t="s">
        <v>1382</v>
      </c>
      <c r="Z345" t="s">
        <v>1382</v>
      </c>
      <c r="AA345" s="22" t="s">
        <v>1382</v>
      </c>
      <c r="AB345" s="22" t="s">
        <v>1382</v>
      </c>
      <c r="AC345" t="s">
        <v>1382</v>
      </c>
      <c r="AD345" s="7" t="s">
        <v>1382</v>
      </c>
      <c r="AE345" t="s">
        <v>1382</v>
      </c>
      <c r="AF345" s="22" t="s">
        <v>1382</v>
      </c>
      <c r="AG345" s="22" t="s">
        <v>1382</v>
      </c>
    </row>
    <row r="346" spans="1:33" x14ac:dyDescent="0.2">
      <c r="A346" s="3" t="s">
        <v>1066</v>
      </c>
      <c r="B346" s="28">
        <f t="shared" si="9"/>
        <v>344</v>
      </c>
      <c r="C346" s="1" t="s">
        <v>963</v>
      </c>
      <c r="D346" s="1" t="s">
        <v>963</v>
      </c>
      <c r="E346" s="6" t="s">
        <v>964</v>
      </c>
      <c r="F346" s="1" t="s">
        <v>965</v>
      </c>
      <c r="G346">
        <v>78</v>
      </c>
      <c r="H346">
        <v>30</v>
      </c>
      <c r="I346" t="s">
        <v>1382</v>
      </c>
      <c r="J346" s="7" t="s">
        <v>964</v>
      </c>
      <c r="K346" t="s">
        <v>965</v>
      </c>
      <c r="L346" s="22">
        <v>78</v>
      </c>
      <c r="M346" s="22">
        <v>37</v>
      </c>
      <c r="N346" t="s">
        <v>1382</v>
      </c>
      <c r="O346" s="7" t="s">
        <v>1382</v>
      </c>
      <c r="P346" t="s">
        <v>1382</v>
      </c>
      <c r="Q346" s="22" t="s">
        <v>1382</v>
      </c>
      <c r="R346" s="22" t="s">
        <v>1382</v>
      </c>
      <c r="S346" s="22" t="s">
        <v>1382</v>
      </c>
      <c r="T346" s="7" t="s">
        <v>1382</v>
      </c>
      <c r="U346" t="s">
        <v>1382</v>
      </c>
      <c r="V346" s="22" t="s">
        <v>1382</v>
      </c>
      <c r="W346" s="22" t="s">
        <v>1382</v>
      </c>
      <c r="X346" t="s">
        <v>1382</v>
      </c>
      <c r="Y346" s="7" t="s">
        <v>1382</v>
      </c>
      <c r="Z346" t="s">
        <v>1382</v>
      </c>
      <c r="AA346" s="22" t="s">
        <v>1382</v>
      </c>
      <c r="AB346" s="22" t="s">
        <v>1382</v>
      </c>
      <c r="AC346" t="s">
        <v>1382</v>
      </c>
      <c r="AD346" s="7" t="s">
        <v>1382</v>
      </c>
      <c r="AE346" t="s">
        <v>1382</v>
      </c>
      <c r="AF346" s="22" t="s">
        <v>1382</v>
      </c>
      <c r="AG346" s="22" t="s">
        <v>1382</v>
      </c>
    </row>
    <row r="347" spans="1:33" ht="14.25" customHeight="1" x14ac:dyDescent="0.2">
      <c r="A347" s="3" t="s">
        <v>1065</v>
      </c>
      <c r="B347" s="28">
        <f t="shared" si="9"/>
        <v>345</v>
      </c>
      <c r="C347" s="1" t="s">
        <v>836</v>
      </c>
      <c r="D347" s="1" t="s">
        <v>839</v>
      </c>
      <c r="E347" s="6" t="s">
        <v>837</v>
      </c>
      <c r="F347" s="1" t="s">
        <v>838</v>
      </c>
      <c r="G347">
        <v>103</v>
      </c>
      <c r="H347">
        <v>37</v>
      </c>
      <c r="I347" t="s">
        <v>1382</v>
      </c>
      <c r="J347" s="7" t="s">
        <v>837</v>
      </c>
      <c r="K347" t="s">
        <v>838</v>
      </c>
      <c r="L347" s="22">
        <v>103</v>
      </c>
      <c r="M347" s="22">
        <v>47</v>
      </c>
      <c r="N347" t="s">
        <v>1382</v>
      </c>
      <c r="O347" s="7" t="s">
        <v>1382</v>
      </c>
      <c r="P347" t="s">
        <v>1382</v>
      </c>
      <c r="Q347" s="22" t="s">
        <v>1382</v>
      </c>
      <c r="R347" s="22" t="s">
        <v>1382</v>
      </c>
      <c r="S347" s="22" t="s">
        <v>1382</v>
      </c>
      <c r="T347" s="7" t="s">
        <v>1382</v>
      </c>
      <c r="U347" t="s">
        <v>1382</v>
      </c>
      <c r="V347" s="22" t="s">
        <v>1382</v>
      </c>
      <c r="W347" s="22" t="s">
        <v>1382</v>
      </c>
      <c r="X347" t="s">
        <v>1382</v>
      </c>
      <c r="Y347" s="7" t="s">
        <v>1382</v>
      </c>
      <c r="Z347" t="s">
        <v>1382</v>
      </c>
      <c r="AA347" s="22" t="s">
        <v>1382</v>
      </c>
      <c r="AB347" s="22" t="s">
        <v>1382</v>
      </c>
      <c r="AC347" t="s">
        <v>1382</v>
      </c>
      <c r="AD347" s="7" t="s">
        <v>1382</v>
      </c>
      <c r="AE347" t="s">
        <v>1382</v>
      </c>
      <c r="AF347" s="22" t="s">
        <v>1382</v>
      </c>
      <c r="AG347" s="22" t="s">
        <v>1382</v>
      </c>
    </row>
    <row r="348" spans="1:33" x14ac:dyDescent="0.2">
      <c r="A348" s="3" t="s">
        <v>1063</v>
      </c>
      <c r="B348" s="28">
        <f t="shared" si="9"/>
        <v>346</v>
      </c>
      <c r="C348" s="1" t="s">
        <v>832</v>
      </c>
      <c r="D348" s="1" t="s">
        <v>833</v>
      </c>
      <c r="E348" s="6" t="s">
        <v>834</v>
      </c>
      <c r="F348" s="1" t="s">
        <v>835</v>
      </c>
      <c r="G348">
        <v>78</v>
      </c>
      <c r="H348">
        <v>33</v>
      </c>
      <c r="I348" t="s">
        <v>1382</v>
      </c>
      <c r="J348" s="7" t="s">
        <v>834</v>
      </c>
      <c r="K348" t="s">
        <v>835</v>
      </c>
      <c r="L348" s="22">
        <v>78</v>
      </c>
      <c r="M348" s="22">
        <v>38</v>
      </c>
      <c r="N348" t="s">
        <v>1382</v>
      </c>
      <c r="O348" s="7" t="s">
        <v>1382</v>
      </c>
      <c r="P348" t="s">
        <v>1382</v>
      </c>
      <c r="Q348" s="22" t="s">
        <v>1382</v>
      </c>
      <c r="R348" s="22" t="s">
        <v>1382</v>
      </c>
      <c r="S348" s="22" t="s">
        <v>1382</v>
      </c>
      <c r="T348" s="7" t="s">
        <v>1382</v>
      </c>
      <c r="U348" t="s">
        <v>1382</v>
      </c>
      <c r="V348" s="22" t="s">
        <v>1382</v>
      </c>
      <c r="W348" s="22" t="s">
        <v>1382</v>
      </c>
      <c r="X348" t="s">
        <v>1382</v>
      </c>
      <c r="Y348" s="7" t="s">
        <v>1382</v>
      </c>
      <c r="Z348" t="s">
        <v>1382</v>
      </c>
      <c r="AA348" s="22" t="s">
        <v>1382</v>
      </c>
      <c r="AB348" s="22" t="s">
        <v>1382</v>
      </c>
      <c r="AC348" t="s">
        <v>1382</v>
      </c>
      <c r="AD348" s="7" t="s">
        <v>1382</v>
      </c>
      <c r="AE348" t="s">
        <v>1382</v>
      </c>
      <c r="AF348" s="22" t="s">
        <v>1382</v>
      </c>
      <c r="AG348" s="22" t="s">
        <v>1382</v>
      </c>
    </row>
    <row r="349" spans="1:33" x14ac:dyDescent="0.2">
      <c r="A349" s="3" t="s">
        <v>1064</v>
      </c>
      <c r="B349" s="28">
        <f t="shared" si="9"/>
        <v>347</v>
      </c>
      <c r="C349" s="1" t="s">
        <v>840</v>
      </c>
      <c r="D349" s="1" t="s">
        <v>841</v>
      </c>
      <c r="E349" s="6" t="s">
        <v>837</v>
      </c>
      <c r="F349" s="1" t="s">
        <v>838</v>
      </c>
      <c r="G349">
        <v>103</v>
      </c>
      <c r="H349">
        <v>37</v>
      </c>
      <c r="I349" t="s">
        <v>1382</v>
      </c>
      <c r="J349" s="7" t="s">
        <v>837</v>
      </c>
      <c r="K349" t="s">
        <v>838</v>
      </c>
      <c r="L349" s="22">
        <v>103</v>
      </c>
      <c r="M349" s="22">
        <v>47</v>
      </c>
      <c r="N349" t="s">
        <v>1382</v>
      </c>
      <c r="O349" s="7" t="s">
        <v>1382</v>
      </c>
      <c r="P349" t="s">
        <v>1382</v>
      </c>
      <c r="Q349" s="22" t="s">
        <v>1382</v>
      </c>
      <c r="R349" s="22" t="s">
        <v>1382</v>
      </c>
      <c r="S349" s="22" t="s">
        <v>1382</v>
      </c>
      <c r="T349" s="7" t="s">
        <v>1382</v>
      </c>
      <c r="U349" t="s">
        <v>1382</v>
      </c>
      <c r="V349" s="22" t="s">
        <v>1382</v>
      </c>
      <c r="W349" s="22" t="s">
        <v>1382</v>
      </c>
      <c r="X349" t="s">
        <v>1382</v>
      </c>
      <c r="Y349" s="7" t="s">
        <v>1382</v>
      </c>
      <c r="Z349" t="s">
        <v>1382</v>
      </c>
      <c r="AA349" s="22" t="s">
        <v>1382</v>
      </c>
      <c r="AB349" s="22" t="s">
        <v>1382</v>
      </c>
      <c r="AC349" t="s">
        <v>1382</v>
      </c>
      <c r="AD349" s="7" t="s">
        <v>1382</v>
      </c>
      <c r="AE349" t="s">
        <v>1382</v>
      </c>
      <c r="AF349" s="22" t="s">
        <v>1382</v>
      </c>
      <c r="AG349" s="22" t="s">
        <v>1382</v>
      </c>
    </row>
    <row r="350" spans="1:33" x14ac:dyDescent="0.2">
      <c r="A350" s="3" t="s">
        <v>1382</v>
      </c>
      <c r="B350" s="8" t="s">
        <v>1382</v>
      </c>
      <c r="C350" t="s">
        <v>1382</v>
      </c>
      <c r="D350" t="s">
        <v>1382</v>
      </c>
      <c r="E350" s="7" t="s">
        <v>1382</v>
      </c>
      <c r="F350" t="s">
        <v>1382</v>
      </c>
      <c r="G350" t="s">
        <v>1382</v>
      </c>
      <c r="H350" t="s">
        <v>1382</v>
      </c>
      <c r="I350" t="s">
        <v>1382</v>
      </c>
      <c r="J350" s="7" t="s">
        <v>1382</v>
      </c>
      <c r="K350" t="s">
        <v>1382</v>
      </c>
      <c r="L350" t="s">
        <v>1382</v>
      </c>
      <c r="M350" t="s">
        <v>1382</v>
      </c>
      <c r="N350" t="s">
        <v>1382</v>
      </c>
      <c r="O350" s="7" t="s">
        <v>1382</v>
      </c>
      <c r="P350" t="s">
        <v>1382</v>
      </c>
      <c r="Q350" t="s">
        <v>1382</v>
      </c>
      <c r="R350" t="s">
        <v>1382</v>
      </c>
      <c r="S350" t="s">
        <v>1382</v>
      </c>
      <c r="T350" s="7" t="s">
        <v>1382</v>
      </c>
      <c r="U350" t="s">
        <v>1382</v>
      </c>
      <c r="V350" t="s">
        <v>1382</v>
      </c>
      <c r="W350" t="s">
        <v>1382</v>
      </c>
      <c r="X350" t="s">
        <v>1382</v>
      </c>
      <c r="Y350" s="7" t="s">
        <v>1382</v>
      </c>
      <c r="Z350" t="s">
        <v>1382</v>
      </c>
      <c r="AA350" t="s">
        <v>1382</v>
      </c>
      <c r="AB350" t="s">
        <v>1382</v>
      </c>
      <c r="AC350" t="s">
        <v>1382</v>
      </c>
      <c r="AD350" s="7" t="s">
        <v>1382</v>
      </c>
      <c r="AE350" t="s">
        <v>1382</v>
      </c>
      <c r="AF350" t="s">
        <v>1382</v>
      </c>
      <c r="AG350" t="s">
        <v>1382</v>
      </c>
    </row>
    <row r="351" spans="1:33" x14ac:dyDescent="0.2">
      <c r="A351" t="s">
        <v>1382</v>
      </c>
      <c r="B351" t="s">
        <v>1382</v>
      </c>
      <c r="C351" t="s">
        <v>1382</v>
      </c>
      <c r="D351" t="s">
        <v>1382</v>
      </c>
      <c r="E351" s="7" t="s">
        <v>1382</v>
      </c>
      <c r="F351" t="s">
        <v>1382</v>
      </c>
      <c r="G351" t="s">
        <v>1382</v>
      </c>
      <c r="H351" t="s">
        <v>1382</v>
      </c>
      <c r="I351" t="s">
        <v>1382</v>
      </c>
      <c r="J351" s="7" t="s">
        <v>1382</v>
      </c>
      <c r="K351" t="s">
        <v>1382</v>
      </c>
      <c r="L351" t="s">
        <v>1382</v>
      </c>
      <c r="M351" t="s">
        <v>1382</v>
      </c>
      <c r="N351" t="s">
        <v>1382</v>
      </c>
      <c r="O351" s="7" t="s">
        <v>1382</v>
      </c>
      <c r="P351" t="s">
        <v>1382</v>
      </c>
      <c r="Q351" t="s">
        <v>1382</v>
      </c>
      <c r="R351" t="s">
        <v>1382</v>
      </c>
      <c r="S351" t="s">
        <v>1382</v>
      </c>
      <c r="T351" s="7" t="s">
        <v>1382</v>
      </c>
      <c r="U351" t="s">
        <v>1382</v>
      </c>
      <c r="V351" t="s">
        <v>1382</v>
      </c>
      <c r="W351" t="s">
        <v>1382</v>
      </c>
      <c r="X351" t="s">
        <v>1382</v>
      </c>
      <c r="Y351" s="7" t="s">
        <v>1382</v>
      </c>
      <c r="Z351" t="s">
        <v>1382</v>
      </c>
      <c r="AA351" t="s">
        <v>1382</v>
      </c>
      <c r="AB351" t="s">
        <v>1382</v>
      </c>
      <c r="AC351" t="s">
        <v>1382</v>
      </c>
      <c r="AD351" s="7" t="s">
        <v>1382</v>
      </c>
      <c r="AE351" t="s">
        <v>1382</v>
      </c>
      <c r="AF351" t="s">
        <v>1382</v>
      </c>
      <c r="AG351" t="s">
        <v>1382</v>
      </c>
    </row>
  </sheetData>
  <phoneticPr fontId="10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5"/>
  <sheetViews>
    <sheetView topLeftCell="A4" workbookViewId="0">
      <selection activeCell="A4" sqref="A1:XFD1048576"/>
    </sheetView>
  </sheetViews>
  <sheetFormatPr defaultRowHeight="12.75" x14ac:dyDescent="0.2"/>
  <cols>
    <col min="2" max="2" width="82.28515625" customWidth="1"/>
    <col min="3" max="3" width="20.7109375" bestFit="1" customWidth="1"/>
    <col min="4" max="4" width="14.85546875" bestFit="1" customWidth="1"/>
  </cols>
  <sheetData>
    <row r="1" spans="1:4" x14ac:dyDescent="0.2">
      <c r="A1" s="7" t="s">
        <v>1536</v>
      </c>
      <c r="B1" t="s">
        <v>1537</v>
      </c>
      <c r="C1" t="s">
        <v>1538</v>
      </c>
      <c r="D1" t="s">
        <v>1539</v>
      </c>
    </row>
    <row r="2" spans="1:4" x14ac:dyDescent="0.2">
      <c r="A2" s="7">
        <v>10005</v>
      </c>
      <c r="B2" t="s">
        <v>1400</v>
      </c>
      <c r="C2" s="22">
        <v>295</v>
      </c>
      <c r="D2" s="22">
        <v>163</v>
      </c>
    </row>
    <row r="3" spans="1:4" x14ac:dyDescent="0.2">
      <c r="A3" s="7">
        <v>10006</v>
      </c>
      <c r="B3" t="s">
        <v>1401</v>
      </c>
      <c r="C3" s="22">
        <v>138</v>
      </c>
      <c r="D3" s="22">
        <v>76</v>
      </c>
    </row>
    <row r="4" spans="1:4" x14ac:dyDescent="0.2">
      <c r="A4" s="7">
        <v>19000</v>
      </c>
      <c r="B4" t="s">
        <v>1394</v>
      </c>
      <c r="C4" s="22">
        <v>229</v>
      </c>
      <c r="D4" s="22">
        <v>55</v>
      </c>
    </row>
    <row r="5" spans="1:4" x14ac:dyDescent="0.2">
      <c r="A5" s="7">
        <v>19001</v>
      </c>
      <c r="B5" t="s">
        <v>1396</v>
      </c>
      <c r="C5" s="22">
        <v>111</v>
      </c>
      <c r="D5" s="22">
        <v>34</v>
      </c>
    </row>
    <row r="6" spans="1:4" x14ac:dyDescent="0.2">
      <c r="A6" s="7">
        <v>19030</v>
      </c>
      <c r="B6" t="s">
        <v>318</v>
      </c>
      <c r="C6" s="22">
        <v>453</v>
      </c>
      <c r="D6" s="22">
        <v>214</v>
      </c>
    </row>
    <row r="7" spans="1:4" x14ac:dyDescent="0.2">
      <c r="A7" s="11">
        <v>19281</v>
      </c>
      <c r="B7" t="s">
        <v>1441</v>
      </c>
      <c r="C7" s="22">
        <v>817</v>
      </c>
      <c r="D7" s="22">
        <v>313</v>
      </c>
    </row>
    <row r="8" spans="1:4" x14ac:dyDescent="0.2">
      <c r="A8" s="11">
        <v>19282</v>
      </c>
      <c r="B8" t="s">
        <v>1442</v>
      </c>
      <c r="C8" s="22">
        <v>405</v>
      </c>
      <c r="D8" s="22">
        <v>219</v>
      </c>
    </row>
    <row r="9" spans="1:4" x14ac:dyDescent="0.2">
      <c r="A9" s="11">
        <v>19287</v>
      </c>
      <c r="B9" s="3" t="s">
        <v>1451</v>
      </c>
      <c r="C9" s="22">
        <v>1930</v>
      </c>
      <c r="D9" s="22">
        <v>1153</v>
      </c>
    </row>
    <row r="10" spans="1:4" x14ac:dyDescent="0.2">
      <c r="A10" s="7">
        <v>19288</v>
      </c>
      <c r="B10" s="3" t="s">
        <v>1458</v>
      </c>
      <c r="C10" s="24">
        <v>1200</v>
      </c>
      <c r="D10" s="22">
        <v>932</v>
      </c>
    </row>
    <row r="11" spans="1:4" x14ac:dyDescent="0.2">
      <c r="A11" s="7">
        <v>20501</v>
      </c>
      <c r="B11" t="s">
        <v>322</v>
      </c>
      <c r="C11" s="22">
        <v>349</v>
      </c>
      <c r="D11" s="22">
        <v>155</v>
      </c>
    </row>
    <row r="12" spans="1:4" x14ac:dyDescent="0.2">
      <c r="A12" s="7">
        <v>23350</v>
      </c>
      <c r="B12" t="s">
        <v>327</v>
      </c>
      <c r="C12" s="22">
        <v>748</v>
      </c>
      <c r="D12" s="22">
        <v>170.05</v>
      </c>
    </row>
    <row r="13" spans="1:4" x14ac:dyDescent="0.2">
      <c r="A13" s="7">
        <v>23350</v>
      </c>
      <c r="B13" t="s">
        <v>327</v>
      </c>
      <c r="C13" s="22">
        <v>748</v>
      </c>
      <c r="D13" s="22">
        <v>170</v>
      </c>
    </row>
    <row r="14" spans="1:4" x14ac:dyDescent="0.2">
      <c r="A14" s="7">
        <v>24220</v>
      </c>
      <c r="B14" t="s">
        <v>332</v>
      </c>
      <c r="C14" s="22">
        <v>1112</v>
      </c>
      <c r="D14" s="22">
        <v>207</v>
      </c>
    </row>
    <row r="15" spans="1:4" x14ac:dyDescent="0.2">
      <c r="A15" s="7">
        <v>25246</v>
      </c>
      <c r="B15" t="s">
        <v>336</v>
      </c>
      <c r="C15" s="22">
        <v>1056</v>
      </c>
      <c r="D15" s="22">
        <v>209.73</v>
      </c>
    </row>
    <row r="16" spans="1:4" x14ac:dyDescent="0.2">
      <c r="A16" s="7">
        <v>25246</v>
      </c>
      <c r="B16" t="s">
        <v>336</v>
      </c>
      <c r="C16" s="22">
        <v>1056</v>
      </c>
      <c r="D16" s="22">
        <v>210</v>
      </c>
    </row>
    <row r="17" spans="1:4" x14ac:dyDescent="0.2">
      <c r="A17" s="7">
        <v>27093</v>
      </c>
      <c r="B17" t="s">
        <v>342</v>
      </c>
      <c r="C17" s="22">
        <v>1247</v>
      </c>
      <c r="D17" s="22">
        <v>245</v>
      </c>
    </row>
    <row r="18" spans="1:4" x14ac:dyDescent="0.2">
      <c r="A18" s="7">
        <v>27093</v>
      </c>
      <c r="B18" t="s">
        <v>350</v>
      </c>
      <c r="C18" s="22">
        <v>1247</v>
      </c>
      <c r="D18" s="22">
        <v>245</v>
      </c>
    </row>
    <row r="19" spans="1:4" x14ac:dyDescent="0.2">
      <c r="A19" s="7">
        <v>27370</v>
      </c>
      <c r="B19" t="s">
        <v>350</v>
      </c>
      <c r="C19" s="22">
        <v>1170</v>
      </c>
      <c r="D19" s="22">
        <v>202.22</v>
      </c>
    </row>
    <row r="20" spans="1:4" x14ac:dyDescent="0.2">
      <c r="A20" s="7">
        <v>27648</v>
      </c>
      <c r="B20" t="s">
        <v>354</v>
      </c>
      <c r="C20" s="22">
        <v>967</v>
      </c>
      <c r="D20" s="22">
        <v>218</v>
      </c>
    </row>
    <row r="21" spans="1:4" x14ac:dyDescent="0.2">
      <c r="A21" s="7">
        <v>36415</v>
      </c>
      <c r="B21" t="s">
        <v>356</v>
      </c>
      <c r="C21" s="22">
        <v>15</v>
      </c>
      <c r="D21" s="22">
        <v>8</v>
      </c>
    </row>
    <row r="22" spans="1:4" x14ac:dyDescent="0.2">
      <c r="A22" s="7">
        <v>36416</v>
      </c>
      <c r="B22" t="s">
        <v>360</v>
      </c>
      <c r="C22" s="22">
        <v>15</v>
      </c>
      <c r="D22" s="22">
        <v>8</v>
      </c>
    </row>
    <row r="23" spans="1:4" x14ac:dyDescent="0.2">
      <c r="A23" s="7">
        <v>51600</v>
      </c>
      <c r="B23" t="s">
        <v>363</v>
      </c>
      <c r="C23" s="22">
        <v>507</v>
      </c>
      <c r="D23" s="22">
        <v>243.07</v>
      </c>
    </row>
    <row r="24" spans="1:4" x14ac:dyDescent="0.2">
      <c r="A24" s="7">
        <v>51600</v>
      </c>
      <c r="B24" t="s">
        <v>363</v>
      </c>
      <c r="C24" s="22">
        <v>507</v>
      </c>
      <c r="D24" s="22">
        <v>243</v>
      </c>
    </row>
    <row r="25" spans="1:4" x14ac:dyDescent="0.2">
      <c r="A25" s="7">
        <v>58340</v>
      </c>
      <c r="B25" t="s">
        <v>370</v>
      </c>
      <c r="C25" s="22">
        <v>871</v>
      </c>
      <c r="D25" s="22">
        <v>145</v>
      </c>
    </row>
    <row r="26" spans="1:4" x14ac:dyDescent="0.2">
      <c r="A26" s="7">
        <v>59000</v>
      </c>
      <c r="B26" t="s">
        <v>376</v>
      </c>
      <c r="C26" s="22">
        <v>202</v>
      </c>
      <c r="D26" s="22">
        <v>164</v>
      </c>
    </row>
    <row r="27" spans="1:4" x14ac:dyDescent="0.2">
      <c r="A27" s="7">
        <v>70100</v>
      </c>
      <c r="B27" t="s">
        <v>380</v>
      </c>
      <c r="C27" s="22">
        <v>78</v>
      </c>
      <c r="D27" s="22">
        <v>43</v>
      </c>
    </row>
    <row r="28" spans="1:4" x14ac:dyDescent="0.2">
      <c r="A28" s="7">
        <v>70110</v>
      </c>
      <c r="B28" t="s">
        <v>384</v>
      </c>
      <c r="C28" s="22">
        <v>110</v>
      </c>
      <c r="D28" s="22">
        <v>49</v>
      </c>
    </row>
    <row r="29" spans="1:4" x14ac:dyDescent="0.2">
      <c r="A29" s="7">
        <v>70130</v>
      </c>
      <c r="B29" t="s">
        <v>388</v>
      </c>
      <c r="C29" s="22">
        <v>141</v>
      </c>
      <c r="D29" s="22">
        <v>71</v>
      </c>
    </row>
    <row r="30" spans="1:4" x14ac:dyDescent="0.2">
      <c r="A30" s="7">
        <v>70150</v>
      </c>
      <c r="B30" t="s">
        <v>392</v>
      </c>
      <c r="C30" s="22">
        <v>110</v>
      </c>
      <c r="D30" s="22">
        <v>54</v>
      </c>
    </row>
    <row r="31" spans="1:4" x14ac:dyDescent="0.2">
      <c r="A31" s="7">
        <v>70160</v>
      </c>
      <c r="B31" t="s">
        <v>396</v>
      </c>
      <c r="C31" s="22">
        <v>89</v>
      </c>
      <c r="D31" s="22">
        <v>43</v>
      </c>
    </row>
    <row r="32" spans="1:4" x14ac:dyDescent="0.2">
      <c r="A32" s="7">
        <v>70200</v>
      </c>
      <c r="B32" t="s">
        <v>400</v>
      </c>
      <c r="C32" s="22">
        <v>140</v>
      </c>
      <c r="D32" s="22">
        <v>53</v>
      </c>
    </row>
    <row r="33" spans="1:4" x14ac:dyDescent="0.2">
      <c r="A33" s="7">
        <v>70210</v>
      </c>
      <c r="B33" t="s">
        <v>404</v>
      </c>
      <c r="C33" s="22">
        <v>104</v>
      </c>
      <c r="D33" s="22">
        <v>59</v>
      </c>
    </row>
    <row r="34" spans="1:4" x14ac:dyDescent="0.2">
      <c r="A34" s="7">
        <v>70220</v>
      </c>
      <c r="B34" t="s">
        <v>408</v>
      </c>
      <c r="C34" s="22">
        <v>146</v>
      </c>
      <c r="D34" s="22">
        <v>49</v>
      </c>
    </row>
    <row r="35" spans="1:4" x14ac:dyDescent="0.2">
      <c r="A35" s="7">
        <v>70240</v>
      </c>
      <c r="B35" t="s">
        <v>411</v>
      </c>
      <c r="C35" s="22">
        <v>89</v>
      </c>
      <c r="D35" s="22">
        <v>43</v>
      </c>
    </row>
    <row r="36" spans="1:4" x14ac:dyDescent="0.2">
      <c r="A36" s="7">
        <v>70250</v>
      </c>
      <c r="B36" t="s">
        <v>415</v>
      </c>
      <c r="C36" s="22">
        <v>94</v>
      </c>
      <c r="D36" s="22">
        <v>47</v>
      </c>
    </row>
    <row r="37" spans="1:4" x14ac:dyDescent="0.2">
      <c r="A37" s="7">
        <v>70260</v>
      </c>
      <c r="B37" t="s">
        <v>419</v>
      </c>
      <c r="C37" s="22">
        <v>134</v>
      </c>
      <c r="D37" s="22">
        <v>61</v>
      </c>
    </row>
    <row r="38" spans="1:4" x14ac:dyDescent="0.2">
      <c r="A38" s="7">
        <v>70328</v>
      </c>
      <c r="B38" t="s">
        <v>421</v>
      </c>
      <c r="C38" s="22">
        <v>67</v>
      </c>
      <c r="D38" s="22">
        <v>40</v>
      </c>
    </row>
    <row r="39" spans="1:4" x14ac:dyDescent="0.2">
      <c r="A39" s="7">
        <v>70330</v>
      </c>
      <c r="B39" t="s">
        <v>425</v>
      </c>
      <c r="C39" s="22">
        <v>137</v>
      </c>
      <c r="D39" s="22">
        <v>63</v>
      </c>
    </row>
    <row r="40" spans="1:4" x14ac:dyDescent="0.2">
      <c r="A40" s="7">
        <v>70336</v>
      </c>
      <c r="B40" t="s">
        <v>1335</v>
      </c>
      <c r="C40" s="22">
        <v>1887</v>
      </c>
      <c r="D40" s="22">
        <v>391</v>
      </c>
    </row>
    <row r="41" spans="1:4" x14ac:dyDescent="0.2">
      <c r="A41" s="7">
        <v>70360</v>
      </c>
      <c r="B41" t="s">
        <v>437</v>
      </c>
      <c r="C41" s="22">
        <v>60</v>
      </c>
      <c r="D41" s="22">
        <v>37</v>
      </c>
    </row>
    <row r="42" spans="1:4" x14ac:dyDescent="0.2">
      <c r="A42" s="7">
        <v>70370</v>
      </c>
      <c r="B42" t="s">
        <v>441</v>
      </c>
      <c r="C42" s="22">
        <v>159</v>
      </c>
      <c r="D42" s="22">
        <v>101</v>
      </c>
    </row>
    <row r="43" spans="1:4" x14ac:dyDescent="0.2">
      <c r="A43" s="7">
        <v>70450</v>
      </c>
      <c r="B43" t="s">
        <v>444</v>
      </c>
      <c r="C43" s="22">
        <v>540</v>
      </c>
      <c r="D43" s="22">
        <v>151</v>
      </c>
    </row>
    <row r="44" spans="1:4" x14ac:dyDescent="0.2">
      <c r="A44" s="7">
        <v>70460</v>
      </c>
      <c r="B44" t="s">
        <v>448</v>
      </c>
      <c r="C44" s="22">
        <v>660</v>
      </c>
      <c r="D44" s="22">
        <v>211</v>
      </c>
    </row>
    <row r="45" spans="1:4" x14ac:dyDescent="0.2">
      <c r="A45" s="7">
        <v>70470</v>
      </c>
      <c r="B45" t="s">
        <v>452</v>
      </c>
      <c r="C45" s="22">
        <v>808</v>
      </c>
      <c r="D45" s="22">
        <v>250</v>
      </c>
    </row>
    <row r="46" spans="1:4" x14ac:dyDescent="0.2">
      <c r="A46" s="7">
        <v>70480</v>
      </c>
      <c r="B46" t="s">
        <v>456</v>
      </c>
      <c r="C46" s="22">
        <v>590</v>
      </c>
      <c r="D46" s="22">
        <v>229</v>
      </c>
    </row>
    <row r="47" spans="1:4" x14ac:dyDescent="0.2">
      <c r="A47" s="7">
        <v>70481</v>
      </c>
      <c r="B47" t="s">
        <v>465</v>
      </c>
      <c r="C47" s="22">
        <v>765</v>
      </c>
      <c r="D47" s="22">
        <v>362</v>
      </c>
    </row>
    <row r="48" spans="1:4" x14ac:dyDescent="0.2">
      <c r="A48" s="7">
        <v>70482</v>
      </c>
      <c r="B48" t="s">
        <v>477</v>
      </c>
      <c r="C48" s="22">
        <v>828</v>
      </c>
      <c r="D48" s="22">
        <v>395</v>
      </c>
    </row>
    <row r="49" spans="1:4" x14ac:dyDescent="0.2">
      <c r="A49" s="7">
        <v>70486</v>
      </c>
      <c r="B49" t="s">
        <v>481</v>
      </c>
      <c r="C49" s="22">
        <v>687</v>
      </c>
      <c r="D49" s="22">
        <v>240</v>
      </c>
    </row>
    <row r="50" spans="1:4" x14ac:dyDescent="0.2">
      <c r="A50" s="7">
        <v>70486</v>
      </c>
      <c r="B50" s="3" t="s">
        <v>1232</v>
      </c>
      <c r="C50" s="24">
        <v>687</v>
      </c>
      <c r="D50" s="24">
        <v>182</v>
      </c>
    </row>
    <row r="51" spans="1:4" x14ac:dyDescent="0.2">
      <c r="A51" s="6">
        <v>70487</v>
      </c>
      <c r="B51" t="s">
        <v>1535</v>
      </c>
      <c r="C51" s="36">
        <v>748</v>
      </c>
      <c r="D51" s="36">
        <v>218</v>
      </c>
    </row>
    <row r="52" spans="1:4" x14ac:dyDescent="0.2">
      <c r="A52" s="7">
        <v>70490</v>
      </c>
      <c r="B52" t="s">
        <v>497</v>
      </c>
      <c r="C52" s="22">
        <v>590</v>
      </c>
      <c r="D52" s="22">
        <v>229</v>
      </c>
    </row>
    <row r="53" spans="1:4" x14ac:dyDescent="0.2">
      <c r="A53" s="7">
        <v>70491</v>
      </c>
      <c r="B53" t="s">
        <v>501</v>
      </c>
      <c r="C53" s="22">
        <v>816</v>
      </c>
      <c r="D53" s="22">
        <v>308</v>
      </c>
    </row>
    <row r="54" spans="1:4" x14ac:dyDescent="0.2">
      <c r="A54" s="7">
        <v>70492</v>
      </c>
      <c r="B54" t="s">
        <v>506</v>
      </c>
      <c r="C54" s="22">
        <v>828</v>
      </c>
      <c r="D54" s="22">
        <v>364</v>
      </c>
    </row>
    <row r="55" spans="1:4" x14ac:dyDescent="0.2">
      <c r="A55" s="7">
        <v>70496</v>
      </c>
      <c r="B55" s="3" t="s">
        <v>1155</v>
      </c>
      <c r="C55" s="24">
        <v>1195</v>
      </c>
      <c r="D55" s="24">
        <v>383</v>
      </c>
    </row>
    <row r="56" spans="1:4" x14ac:dyDescent="0.2">
      <c r="A56" s="7">
        <v>70498</v>
      </c>
      <c r="B56" s="3" t="s">
        <v>1157</v>
      </c>
      <c r="C56" s="24">
        <v>1350</v>
      </c>
      <c r="D56" s="24">
        <v>382</v>
      </c>
    </row>
    <row r="57" spans="1:4" x14ac:dyDescent="0.2">
      <c r="A57" s="7">
        <v>70540</v>
      </c>
      <c r="B57" t="s">
        <v>1289</v>
      </c>
      <c r="C57" s="22">
        <v>1887</v>
      </c>
      <c r="D57" s="22">
        <v>383</v>
      </c>
    </row>
    <row r="58" spans="1:4" x14ac:dyDescent="0.2">
      <c r="A58" s="7">
        <v>70540</v>
      </c>
      <c r="B58" t="s">
        <v>509</v>
      </c>
      <c r="C58" s="22">
        <v>1887</v>
      </c>
      <c r="D58" s="22">
        <v>383</v>
      </c>
    </row>
    <row r="59" spans="1:4" x14ac:dyDescent="0.2">
      <c r="A59" s="7">
        <v>70542</v>
      </c>
      <c r="B59" t="s">
        <v>1288</v>
      </c>
      <c r="C59" s="22">
        <v>2244</v>
      </c>
      <c r="D59" s="22">
        <v>446</v>
      </c>
    </row>
    <row r="60" spans="1:4" x14ac:dyDescent="0.2">
      <c r="A60" s="7">
        <v>70543</v>
      </c>
      <c r="B60" t="s">
        <v>1290</v>
      </c>
      <c r="C60" s="22">
        <v>2600</v>
      </c>
      <c r="D60" s="22">
        <v>546</v>
      </c>
    </row>
    <row r="61" spans="1:4" x14ac:dyDescent="0.2">
      <c r="A61" s="7">
        <v>70544</v>
      </c>
      <c r="B61" t="s">
        <v>534</v>
      </c>
      <c r="C61" s="22">
        <v>1887</v>
      </c>
      <c r="D61" s="22">
        <v>379</v>
      </c>
    </row>
    <row r="62" spans="1:4" x14ac:dyDescent="0.2">
      <c r="A62" s="7">
        <v>70547</v>
      </c>
      <c r="B62" t="s">
        <v>538</v>
      </c>
      <c r="C62" s="22">
        <v>1887</v>
      </c>
      <c r="D62" s="22">
        <v>374</v>
      </c>
    </row>
    <row r="63" spans="1:4" x14ac:dyDescent="0.2">
      <c r="A63" s="7">
        <v>70548</v>
      </c>
      <c r="B63" t="s">
        <v>542</v>
      </c>
      <c r="C63" s="22">
        <v>2089</v>
      </c>
      <c r="D63" s="22">
        <v>426</v>
      </c>
    </row>
    <row r="64" spans="1:4" x14ac:dyDescent="0.2">
      <c r="A64" s="7">
        <v>70549</v>
      </c>
      <c r="B64" t="s">
        <v>544</v>
      </c>
      <c r="C64" s="22">
        <v>2268</v>
      </c>
      <c r="D64" s="22">
        <v>677</v>
      </c>
    </row>
    <row r="65" spans="1:4" x14ac:dyDescent="0.2">
      <c r="A65" s="7">
        <v>70551</v>
      </c>
      <c r="B65" t="s">
        <v>550</v>
      </c>
      <c r="C65" s="22">
        <v>1887</v>
      </c>
      <c r="D65" s="22">
        <v>301</v>
      </c>
    </row>
    <row r="66" spans="1:4" x14ac:dyDescent="0.2">
      <c r="A66" s="7">
        <v>70552</v>
      </c>
      <c r="B66" t="s">
        <v>558</v>
      </c>
      <c r="C66" s="22">
        <v>2244</v>
      </c>
      <c r="D66" s="22">
        <v>419</v>
      </c>
    </row>
    <row r="67" spans="1:4" x14ac:dyDescent="0.2">
      <c r="A67" s="7">
        <v>70553</v>
      </c>
      <c r="B67" t="s">
        <v>566</v>
      </c>
      <c r="C67" s="22">
        <v>2600</v>
      </c>
      <c r="D67" s="22">
        <v>493</v>
      </c>
    </row>
    <row r="68" spans="1:4" x14ac:dyDescent="0.2">
      <c r="A68" s="7">
        <v>71034</v>
      </c>
      <c r="B68" t="s">
        <v>581</v>
      </c>
      <c r="C68" s="22">
        <v>189</v>
      </c>
      <c r="D68" s="22">
        <v>108</v>
      </c>
    </row>
    <row r="69" spans="1:4" x14ac:dyDescent="0.2">
      <c r="A69" s="7">
        <v>71045</v>
      </c>
      <c r="B69" t="s">
        <v>572</v>
      </c>
      <c r="C69" s="22">
        <v>78</v>
      </c>
      <c r="D69" s="22">
        <v>30</v>
      </c>
    </row>
    <row r="70" spans="1:4" x14ac:dyDescent="0.2">
      <c r="A70" s="7">
        <v>71045</v>
      </c>
      <c r="B70" t="s">
        <v>572</v>
      </c>
      <c r="C70" s="22">
        <v>78</v>
      </c>
      <c r="D70" s="22">
        <v>29</v>
      </c>
    </row>
    <row r="71" spans="1:4" x14ac:dyDescent="0.2">
      <c r="A71" s="7">
        <v>71046</v>
      </c>
      <c r="B71" t="s">
        <v>1501</v>
      </c>
      <c r="C71" s="22">
        <v>91</v>
      </c>
      <c r="D71" s="22">
        <v>36</v>
      </c>
    </row>
    <row r="72" spans="1:4" x14ac:dyDescent="0.2">
      <c r="A72" s="7">
        <v>71047</v>
      </c>
      <c r="B72" t="s">
        <v>1500</v>
      </c>
      <c r="C72" s="22">
        <v>125</v>
      </c>
      <c r="D72" s="22">
        <v>54</v>
      </c>
    </row>
    <row r="73" spans="1:4" x14ac:dyDescent="0.2">
      <c r="A73" s="7">
        <v>71048</v>
      </c>
      <c r="B73" s="3" t="s">
        <v>1530</v>
      </c>
      <c r="C73" s="22">
        <v>150</v>
      </c>
      <c r="D73" s="22">
        <v>56</v>
      </c>
    </row>
    <row r="74" spans="1:4" x14ac:dyDescent="0.2">
      <c r="A74" s="7">
        <v>71100</v>
      </c>
      <c r="B74" t="s">
        <v>585</v>
      </c>
      <c r="C74" s="22">
        <v>89</v>
      </c>
      <c r="D74" s="22">
        <v>29</v>
      </c>
    </row>
    <row r="75" spans="1:4" x14ac:dyDescent="0.2">
      <c r="A75" s="7">
        <v>71101</v>
      </c>
      <c r="B75" t="s">
        <v>589</v>
      </c>
      <c r="C75" s="22">
        <v>107</v>
      </c>
      <c r="D75" s="22">
        <v>47</v>
      </c>
    </row>
    <row r="76" spans="1:4" x14ac:dyDescent="0.2">
      <c r="A76" s="7">
        <v>71110</v>
      </c>
      <c r="B76" t="s">
        <v>593</v>
      </c>
      <c r="C76" s="22">
        <v>118</v>
      </c>
      <c r="D76" s="22">
        <v>49</v>
      </c>
    </row>
    <row r="77" spans="1:4" x14ac:dyDescent="0.2">
      <c r="A77" s="7">
        <v>71111</v>
      </c>
      <c r="B77" t="s">
        <v>597</v>
      </c>
      <c r="C77" s="22">
        <v>134</v>
      </c>
      <c r="D77" s="22">
        <v>63</v>
      </c>
    </row>
    <row r="78" spans="1:4" x14ac:dyDescent="0.2">
      <c r="A78" s="7">
        <v>71120</v>
      </c>
      <c r="B78" t="s">
        <v>601</v>
      </c>
      <c r="C78" s="22">
        <v>95</v>
      </c>
      <c r="D78" s="22">
        <v>38.29</v>
      </c>
    </row>
    <row r="79" spans="1:4" x14ac:dyDescent="0.2">
      <c r="A79" s="7">
        <v>71250</v>
      </c>
      <c r="B79" t="s">
        <v>605</v>
      </c>
      <c r="C79" s="22">
        <v>686</v>
      </c>
      <c r="D79" s="22">
        <v>213</v>
      </c>
    </row>
    <row r="80" spans="1:4" x14ac:dyDescent="0.2">
      <c r="A80" s="7">
        <v>71250</v>
      </c>
      <c r="B80" s="3" t="s">
        <v>1177</v>
      </c>
      <c r="C80" s="22">
        <v>686</v>
      </c>
      <c r="D80" s="22">
        <v>213</v>
      </c>
    </row>
    <row r="81" spans="1:4" x14ac:dyDescent="0.2">
      <c r="A81" s="7">
        <v>71260</v>
      </c>
      <c r="B81" t="s">
        <v>615</v>
      </c>
      <c r="C81" s="22">
        <v>845</v>
      </c>
      <c r="D81" s="22">
        <v>301</v>
      </c>
    </row>
    <row r="82" spans="1:4" x14ac:dyDescent="0.2">
      <c r="A82" s="7">
        <v>71260</v>
      </c>
      <c r="B82" s="3" t="s">
        <v>1178</v>
      </c>
      <c r="C82" s="22">
        <v>845</v>
      </c>
      <c r="D82" s="22">
        <v>301</v>
      </c>
    </row>
    <row r="83" spans="1:4" x14ac:dyDescent="0.2">
      <c r="A83" s="7">
        <v>71270</v>
      </c>
      <c r="B83" t="s">
        <v>622</v>
      </c>
      <c r="C83" s="22">
        <v>986</v>
      </c>
      <c r="D83" s="22">
        <v>361</v>
      </c>
    </row>
    <row r="84" spans="1:4" x14ac:dyDescent="0.2">
      <c r="A84" s="7">
        <v>71270</v>
      </c>
      <c r="B84" s="3" t="s">
        <v>1176</v>
      </c>
      <c r="C84" s="22">
        <v>986</v>
      </c>
      <c r="D84" s="22">
        <v>361</v>
      </c>
    </row>
    <row r="85" spans="1:4" x14ac:dyDescent="0.2">
      <c r="A85" s="7">
        <v>71275</v>
      </c>
      <c r="B85" s="3" t="s">
        <v>1149</v>
      </c>
      <c r="C85" s="22">
        <v>1037</v>
      </c>
      <c r="D85" s="22">
        <v>392</v>
      </c>
    </row>
    <row r="86" spans="1:4" x14ac:dyDescent="0.2">
      <c r="A86" s="7">
        <v>71550</v>
      </c>
      <c r="B86" t="s">
        <v>628</v>
      </c>
      <c r="C86" s="22">
        <v>1887</v>
      </c>
      <c r="D86" s="22">
        <v>389</v>
      </c>
    </row>
    <row r="87" spans="1:4" x14ac:dyDescent="0.2">
      <c r="A87" s="7">
        <v>71551</v>
      </c>
      <c r="B87" t="s">
        <v>632</v>
      </c>
      <c r="C87" s="22">
        <v>2244</v>
      </c>
      <c r="D87" s="22">
        <v>609</v>
      </c>
    </row>
    <row r="88" spans="1:4" x14ac:dyDescent="0.2">
      <c r="A88" s="7">
        <v>71552</v>
      </c>
      <c r="B88" t="s">
        <v>636</v>
      </c>
      <c r="C88" s="22">
        <v>2600</v>
      </c>
      <c r="D88" s="22">
        <v>706</v>
      </c>
    </row>
    <row r="89" spans="1:4" x14ac:dyDescent="0.2">
      <c r="A89" s="7">
        <v>71555</v>
      </c>
      <c r="B89" t="s">
        <v>640</v>
      </c>
      <c r="C89" s="22">
        <v>2089</v>
      </c>
      <c r="D89" s="22">
        <v>524</v>
      </c>
    </row>
    <row r="90" spans="1:4" x14ac:dyDescent="0.2">
      <c r="A90" s="7">
        <v>72020</v>
      </c>
      <c r="B90" t="s">
        <v>648</v>
      </c>
      <c r="C90" s="22">
        <v>57</v>
      </c>
      <c r="D90" s="22">
        <v>29</v>
      </c>
    </row>
    <row r="91" spans="1:4" x14ac:dyDescent="0.2">
      <c r="A91" s="7">
        <v>72040</v>
      </c>
      <c r="B91" t="s">
        <v>664</v>
      </c>
      <c r="C91" s="22">
        <v>110</v>
      </c>
      <c r="D91" s="22">
        <v>43</v>
      </c>
    </row>
    <row r="92" spans="1:4" x14ac:dyDescent="0.2">
      <c r="A92" s="7">
        <v>72050</v>
      </c>
      <c r="B92" t="s">
        <v>668</v>
      </c>
      <c r="C92" s="22">
        <v>143</v>
      </c>
      <c r="D92" s="22">
        <v>61</v>
      </c>
    </row>
    <row r="93" spans="1:4" x14ac:dyDescent="0.2">
      <c r="A93" s="7">
        <v>72052</v>
      </c>
      <c r="B93" t="s">
        <v>672</v>
      </c>
      <c r="C93" s="22">
        <v>147</v>
      </c>
      <c r="D93" s="22">
        <v>76</v>
      </c>
    </row>
    <row r="94" spans="1:4" x14ac:dyDescent="0.2">
      <c r="A94" s="7">
        <v>72070</v>
      </c>
      <c r="B94" t="s">
        <v>680</v>
      </c>
      <c r="C94" s="22">
        <v>110</v>
      </c>
      <c r="D94" s="22">
        <v>44</v>
      </c>
    </row>
    <row r="95" spans="1:4" x14ac:dyDescent="0.2">
      <c r="A95" s="7">
        <v>72074</v>
      </c>
      <c r="B95" t="s">
        <v>684</v>
      </c>
      <c r="C95" s="22">
        <v>154</v>
      </c>
      <c r="D95" s="22">
        <v>51</v>
      </c>
    </row>
    <row r="96" spans="1:4" x14ac:dyDescent="0.2">
      <c r="A96" s="7">
        <v>72081</v>
      </c>
      <c r="B96" t="s">
        <v>1469</v>
      </c>
      <c r="C96" s="22">
        <v>240</v>
      </c>
      <c r="D96" s="22">
        <v>51</v>
      </c>
    </row>
    <row r="97" spans="1:4" x14ac:dyDescent="0.2">
      <c r="A97" s="7">
        <v>72082</v>
      </c>
      <c r="B97" t="s">
        <v>1470</v>
      </c>
      <c r="C97" s="22">
        <v>260</v>
      </c>
      <c r="D97" s="22">
        <v>83</v>
      </c>
    </row>
    <row r="98" spans="1:4" x14ac:dyDescent="0.2">
      <c r="A98" s="7">
        <v>72083</v>
      </c>
      <c r="B98" t="s">
        <v>1471</v>
      </c>
      <c r="C98" s="22">
        <v>280</v>
      </c>
      <c r="D98" s="22">
        <v>83</v>
      </c>
    </row>
    <row r="99" spans="1:4" x14ac:dyDescent="0.2">
      <c r="A99" s="7">
        <v>72084</v>
      </c>
      <c r="B99" t="s">
        <v>1472</v>
      </c>
      <c r="C99" s="22">
        <v>300</v>
      </c>
      <c r="D99" s="22">
        <v>106</v>
      </c>
    </row>
    <row r="100" spans="1:4" x14ac:dyDescent="0.2">
      <c r="A100" s="7">
        <v>72100</v>
      </c>
      <c r="B100" t="s">
        <v>688</v>
      </c>
      <c r="C100" s="22">
        <v>117</v>
      </c>
      <c r="D100" s="22">
        <v>46</v>
      </c>
    </row>
    <row r="101" spans="1:4" x14ac:dyDescent="0.2">
      <c r="A101" s="7">
        <v>72110</v>
      </c>
      <c r="B101" t="s">
        <v>692</v>
      </c>
      <c r="C101" s="22">
        <v>154</v>
      </c>
      <c r="D101" s="22">
        <v>64</v>
      </c>
    </row>
    <row r="102" spans="1:4" x14ac:dyDescent="0.2">
      <c r="A102" s="7">
        <v>72125</v>
      </c>
      <c r="B102" t="s">
        <v>695</v>
      </c>
      <c r="C102" s="22">
        <v>686</v>
      </c>
      <c r="D102" s="22">
        <v>216</v>
      </c>
    </row>
    <row r="103" spans="1:4" x14ac:dyDescent="0.2">
      <c r="A103" s="7">
        <v>72128</v>
      </c>
      <c r="B103" t="s">
        <v>700</v>
      </c>
      <c r="C103" s="22">
        <v>686</v>
      </c>
      <c r="D103" s="22">
        <v>211</v>
      </c>
    </row>
    <row r="104" spans="1:4" x14ac:dyDescent="0.2">
      <c r="A104" s="7">
        <v>72129</v>
      </c>
      <c r="B104" t="s">
        <v>1577</v>
      </c>
      <c r="C104" s="22"/>
      <c r="D104" s="22">
        <v>316</v>
      </c>
    </row>
    <row r="105" spans="1:4" x14ac:dyDescent="0.2">
      <c r="A105" s="7">
        <v>72131</v>
      </c>
      <c r="B105" t="s">
        <v>703</v>
      </c>
      <c r="C105" s="22">
        <v>687</v>
      </c>
      <c r="D105" s="22">
        <v>211</v>
      </c>
    </row>
    <row r="106" spans="1:4" x14ac:dyDescent="0.2">
      <c r="A106" s="7">
        <v>72132</v>
      </c>
      <c r="B106" t="s">
        <v>706</v>
      </c>
      <c r="C106" s="22">
        <v>802</v>
      </c>
      <c r="D106" s="22">
        <v>299</v>
      </c>
    </row>
    <row r="107" spans="1:4" x14ac:dyDescent="0.2">
      <c r="A107" s="7">
        <v>72141</v>
      </c>
      <c r="B107" t="s">
        <v>1339</v>
      </c>
      <c r="C107" s="22">
        <v>1887</v>
      </c>
      <c r="D107" s="22">
        <v>293</v>
      </c>
    </row>
    <row r="108" spans="1:4" x14ac:dyDescent="0.2">
      <c r="A108" s="7">
        <v>72142</v>
      </c>
      <c r="B108" t="s">
        <v>1338</v>
      </c>
      <c r="C108" s="22">
        <v>2244</v>
      </c>
      <c r="D108" s="22">
        <v>426</v>
      </c>
    </row>
    <row r="109" spans="1:4" x14ac:dyDescent="0.2">
      <c r="A109" s="7">
        <v>72146</v>
      </c>
      <c r="B109" t="s">
        <v>714</v>
      </c>
      <c r="C109" s="22">
        <v>1887</v>
      </c>
      <c r="D109" s="22">
        <v>293</v>
      </c>
    </row>
    <row r="110" spans="1:4" x14ac:dyDescent="0.2">
      <c r="A110" s="7">
        <v>72147</v>
      </c>
      <c r="B110" t="s">
        <v>718</v>
      </c>
      <c r="C110" s="22">
        <v>2244</v>
      </c>
      <c r="D110" s="22">
        <v>423</v>
      </c>
    </row>
    <row r="111" spans="1:4" x14ac:dyDescent="0.2">
      <c r="A111" s="7">
        <v>72148</v>
      </c>
      <c r="B111" t="s">
        <v>1342</v>
      </c>
      <c r="C111" s="22">
        <v>1887</v>
      </c>
      <c r="D111" s="22">
        <v>292</v>
      </c>
    </row>
    <row r="112" spans="1:4" x14ac:dyDescent="0.2">
      <c r="A112" s="7">
        <v>72149</v>
      </c>
      <c r="B112" t="s">
        <v>1341</v>
      </c>
      <c r="C112" s="22">
        <v>2244</v>
      </c>
      <c r="D112" s="22">
        <v>421</v>
      </c>
    </row>
    <row r="113" spans="1:4" x14ac:dyDescent="0.2">
      <c r="A113" s="7">
        <v>72156</v>
      </c>
      <c r="B113" t="s">
        <v>1340</v>
      </c>
      <c r="C113" s="22">
        <v>2600</v>
      </c>
      <c r="D113" s="22">
        <v>497</v>
      </c>
    </row>
    <row r="114" spans="1:4" x14ac:dyDescent="0.2">
      <c r="A114" s="7">
        <v>72157</v>
      </c>
      <c r="B114" t="s">
        <v>733</v>
      </c>
      <c r="C114" s="22">
        <v>2600</v>
      </c>
      <c r="D114" s="22">
        <v>498</v>
      </c>
    </row>
    <row r="115" spans="1:4" x14ac:dyDescent="0.2">
      <c r="A115" s="7">
        <v>72158</v>
      </c>
      <c r="B115" t="s">
        <v>1343</v>
      </c>
      <c r="C115" s="22">
        <v>2600</v>
      </c>
      <c r="D115" s="22">
        <v>495</v>
      </c>
    </row>
    <row r="116" spans="1:4" x14ac:dyDescent="0.2">
      <c r="A116" s="7">
        <v>72170</v>
      </c>
      <c r="B116" t="s">
        <v>742</v>
      </c>
      <c r="C116" s="22">
        <v>89</v>
      </c>
      <c r="D116" s="22">
        <v>42</v>
      </c>
    </row>
    <row r="117" spans="1:4" x14ac:dyDescent="0.2">
      <c r="A117" s="7">
        <v>72190</v>
      </c>
      <c r="B117" t="s">
        <v>746</v>
      </c>
      <c r="C117" s="22">
        <v>114</v>
      </c>
      <c r="D117" s="22">
        <v>50</v>
      </c>
    </row>
    <row r="118" spans="1:4" x14ac:dyDescent="0.2">
      <c r="A118" s="7">
        <v>72191</v>
      </c>
      <c r="B118" s="3" t="s">
        <v>1192</v>
      </c>
      <c r="C118" s="22">
        <v>1037</v>
      </c>
      <c r="D118" s="22">
        <v>400</v>
      </c>
    </row>
    <row r="119" spans="1:4" x14ac:dyDescent="0.2">
      <c r="A119" s="7">
        <v>72192</v>
      </c>
      <c r="B119" t="s">
        <v>749</v>
      </c>
      <c r="C119" s="22">
        <v>678</v>
      </c>
      <c r="D119" s="22">
        <v>190</v>
      </c>
    </row>
    <row r="120" spans="1:4" x14ac:dyDescent="0.2">
      <c r="A120" s="7">
        <v>72193</v>
      </c>
      <c r="B120" t="s">
        <v>754</v>
      </c>
      <c r="C120" s="22">
        <v>845</v>
      </c>
      <c r="D120" s="22">
        <v>297</v>
      </c>
    </row>
    <row r="121" spans="1:4" x14ac:dyDescent="0.2">
      <c r="A121" s="7">
        <v>72194</v>
      </c>
      <c r="B121" t="s">
        <v>761</v>
      </c>
      <c r="C121" s="22">
        <v>933</v>
      </c>
      <c r="D121" s="22">
        <v>342</v>
      </c>
    </row>
    <row r="122" spans="1:4" x14ac:dyDescent="0.2">
      <c r="A122" s="7">
        <v>72195</v>
      </c>
      <c r="B122" t="s">
        <v>1301</v>
      </c>
      <c r="C122" s="22">
        <v>1887</v>
      </c>
      <c r="D122" s="22">
        <v>390</v>
      </c>
    </row>
    <row r="123" spans="1:4" x14ac:dyDescent="0.2">
      <c r="A123" s="7">
        <v>72197</v>
      </c>
      <c r="B123" t="s">
        <v>1302</v>
      </c>
      <c r="C123" s="22">
        <v>2600</v>
      </c>
      <c r="D123" s="22">
        <v>665</v>
      </c>
    </row>
    <row r="124" spans="1:4" x14ac:dyDescent="0.2">
      <c r="A124" s="7">
        <v>72198</v>
      </c>
      <c r="B124" t="s">
        <v>788</v>
      </c>
      <c r="C124" s="22">
        <v>2089</v>
      </c>
      <c r="D124" s="22">
        <v>528</v>
      </c>
    </row>
    <row r="125" spans="1:4" x14ac:dyDescent="0.2">
      <c r="A125" s="7">
        <v>72200</v>
      </c>
      <c r="B125" t="s">
        <v>792</v>
      </c>
      <c r="C125" s="22">
        <v>89</v>
      </c>
      <c r="D125" s="22">
        <v>37</v>
      </c>
    </row>
    <row r="126" spans="1:4" x14ac:dyDescent="0.2">
      <c r="A126" s="7">
        <v>72220</v>
      </c>
      <c r="B126" t="s">
        <v>796</v>
      </c>
      <c r="C126" s="22">
        <v>103</v>
      </c>
      <c r="D126" s="22">
        <v>37</v>
      </c>
    </row>
    <row r="127" spans="1:4" x14ac:dyDescent="0.2">
      <c r="A127" s="7">
        <v>73000</v>
      </c>
      <c r="B127" t="s">
        <v>800</v>
      </c>
      <c r="C127" s="22">
        <v>89</v>
      </c>
      <c r="D127" s="22">
        <v>36</v>
      </c>
    </row>
    <row r="128" spans="1:4" x14ac:dyDescent="0.2">
      <c r="A128" s="7">
        <v>73010</v>
      </c>
      <c r="B128" t="s">
        <v>804</v>
      </c>
      <c r="C128" s="22">
        <v>107</v>
      </c>
      <c r="D128" s="22">
        <v>39</v>
      </c>
    </row>
    <row r="129" spans="1:4" x14ac:dyDescent="0.2">
      <c r="A129" s="7">
        <v>73030</v>
      </c>
      <c r="B129" t="s">
        <v>808</v>
      </c>
      <c r="C129" s="22">
        <v>107</v>
      </c>
      <c r="D129" s="22">
        <v>38</v>
      </c>
    </row>
    <row r="130" spans="1:4" x14ac:dyDescent="0.2">
      <c r="A130" s="7">
        <v>73040</v>
      </c>
      <c r="B130" t="s">
        <v>810</v>
      </c>
      <c r="C130" s="22">
        <v>259</v>
      </c>
      <c r="D130" s="22">
        <v>131</v>
      </c>
    </row>
    <row r="131" spans="1:4" x14ac:dyDescent="0.2">
      <c r="A131" s="7">
        <v>73050</v>
      </c>
      <c r="B131" t="s">
        <v>814</v>
      </c>
      <c r="C131" s="22">
        <v>114</v>
      </c>
      <c r="D131" s="22">
        <v>46</v>
      </c>
    </row>
    <row r="132" spans="1:4" x14ac:dyDescent="0.2">
      <c r="A132" s="7">
        <v>73060</v>
      </c>
      <c r="B132" t="s">
        <v>818</v>
      </c>
      <c r="C132" s="36">
        <v>89</v>
      </c>
      <c r="D132" s="36">
        <v>37</v>
      </c>
    </row>
    <row r="133" spans="1:4" x14ac:dyDescent="0.2">
      <c r="A133" s="7">
        <v>73070</v>
      </c>
      <c r="B133" t="s">
        <v>820</v>
      </c>
      <c r="C133" s="22">
        <v>81</v>
      </c>
      <c r="D133" s="22">
        <v>36</v>
      </c>
    </row>
    <row r="134" spans="1:4" x14ac:dyDescent="0.2">
      <c r="A134" s="7">
        <v>73080</v>
      </c>
      <c r="B134" t="s">
        <v>825</v>
      </c>
      <c r="C134" s="22">
        <v>106</v>
      </c>
      <c r="D134" s="22">
        <v>41</v>
      </c>
    </row>
    <row r="135" spans="1:4" x14ac:dyDescent="0.2">
      <c r="A135" s="7">
        <v>73085</v>
      </c>
      <c r="B135" t="s">
        <v>827</v>
      </c>
      <c r="C135" s="22">
        <v>260</v>
      </c>
      <c r="D135" s="22">
        <v>125</v>
      </c>
    </row>
    <row r="136" spans="1:4" x14ac:dyDescent="0.2">
      <c r="A136" s="7">
        <v>73090</v>
      </c>
      <c r="B136" t="s">
        <v>831</v>
      </c>
      <c r="C136" s="22">
        <v>78</v>
      </c>
      <c r="D136" s="22">
        <v>34</v>
      </c>
    </row>
    <row r="137" spans="1:4" x14ac:dyDescent="0.2">
      <c r="A137" s="7">
        <v>73100</v>
      </c>
      <c r="B137" t="s">
        <v>835</v>
      </c>
      <c r="C137" s="22">
        <v>78</v>
      </c>
      <c r="D137" s="22">
        <v>38</v>
      </c>
    </row>
    <row r="138" spans="1:4" x14ac:dyDescent="0.2">
      <c r="A138" s="7">
        <v>73110</v>
      </c>
      <c r="B138" t="s">
        <v>838</v>
      </c>
      <c r="C138" s="22">
        <v>103</v>
      </c>
      <c r="D138" s="22">
        <v>47</v>
      </c>
    </row>
    <row r="139" spans="1:4" x14ac:dyDescent="0.2">
      <c r="A139" s="7">
        <v>73115</v>
      </c>
      <c r="B139" t="s">
        <v>843</v>
      </c>
      <c r="C139" s="22">
        <v>265</v>
      </c>
      <c r="D139" s="22">
        <v>139</v>
      </c>
    </row>
    <row r="140" spans="1:4" x14ac:dyDescent="0.2">
      <c r="A140" s="7">
        <v>73120</v>
      </c>
      <c r="B140" t="s">
        <v>845</v>
      </c>
      <c r="C140" s="22">
        <v>96</v>
      </c>
      <c r="D140" s="22">
        <v>34</v>
      </c>
    </row>
    <row r="141" spans="1:4" x14ac:dyDescent="0.2">
      <c r="A141" s="7">
        <v>73130</v>
      </c>
      <c r="B141" t="s">
        <v>850</v>
      </c>
      <c r="C141" s="22">
        <v>106</v>
      </c>
      <c r="D141" s="22">
        <v>40</v>
      </c>
    </row>
    <row r="142" spans="1:4" x14ac:dyDescent="0.2">
      <c r="A142" s="7">
        <v>73140</v>
      </c>
      <c r="B142" t="s">
        <v>854</v>
      </c>
      <c r="C142" s="22">
        <v>78</v>
      </c>
      <c r="D142" s="22">
        <v>42</v>
      </c>
    </row>
    <row r="143" spans="1:4" x14ac:dyDescent="0.2">
      <c r="A143" s="7">
        <v>73200</v>
      </c>
      <c r="B143" s="3" t="s">
        <v>1172</v>
      </c>
      <c r="C143" s="22">
        <v>589</v>
      </c>
      <c r="D143" s="22">
        <v>211</v>
      </c>
    </row>
    <row r="144" spans="1:4" x14ac:dyDescent="0.2">
      <c r="A144" s="7">
        <v>73201</v>
      </c>
      <c r="B144" s="3" t="s">
        <v>1200</v>
      </c>
      <c r="C144" s="24">
        <v>687</v>
      </c>
      <c r="D144" s="24">
        <v>292</v>
      </c>
    </row>
    <row r="145" spans="1:4" x14ac:dyDescent="0.2">
      <c r="A145" s="7">
        <v>73202</v>
      </c>
      <c r="B145" s="3" t="s">
        <v>1201</v>
      </c>
      <c r="C145" s="22">
        <v>835</v>
      </c>
      <c r="D145" s="22">
        <v>425</v>
      </c>
    </row>
    <row r="146" spans="1:4" x14ac:dyDescent="0.2">
      <c r="A146" s="7">
        <v>73206</v>
      </c>
      <c r="B146" s="3" t="s">
        <v>1154</v>
      </c>
      <c r="C146" s="24">
        <v>1218</v>
      </c>
      <c r="D146" s="24">
        <v>430</v>
      </c>
    </row>
    <row r="147" spans="1:4" x14ac:dyDescent="0.2">
      <c r="A147" s="7">
        <v>73219</v>
      </c>
      <c r="B147" t="s">
        <v>1329</v>
      </c>
      <c r="C147" s="22">
        <v>2244</v>
      </c>
      <c r="D147" s="22">
        <v>530</v>
      </c>
    </row>
    <row r="148" spans="1:4" x14ac:dyDescent="0.2">
      <c r="A148" s="7">
        <v>73219</v>
      </c>
      <c r="B148" t="s">
        <v>1479</v>
      </c>
      <c r="C148" s="22">
        <v>2244</v>
      </c>
      <c r="D148" s="22">
        <v>530</v>
      </c>
    </row>
    <row r="149" spans="1:4" x14ac:dyDescent="0.2">
      <c r="A149" s="7">
        <v>73225</v>
      </c>
      <c r="B149" t="s">
        <v>908</v>
      </c>
      <c r="C149" s="22">
        <v>2089</v>
      </c>
      <c r="D149" s="22">
        <v>539</v>
      </c>
    </row>
    <row r="150" spans="1:4" x14ac:dyDescent="0.2">
      <c r="A150" s="7">
        <v>73501</v>
      </c>
      <c r="B150" s="3" t="s">
        <v>1476</v>
      </c>
      <c r="C150" s="36">
        <v>125</v>
      </c>
      <c r="D150" s="36">
        <v>39</v>
      </c>
    </row>
    <row r="151" spans="1:4" x14ac:dyDescent="0.2">
      <c r="A151" s="7">
        <v>73502</v>
      </c>
      <c r="B151" s="3" t="s">
        <v>1477</v>
      </c>
      <c r="C151" s="22">
        <v>145</v>
      </c>
      <c r="D151" s="22">
        <v>54</v>
      </c>
    </row>
    <row r="152" spans="1:4" x14ac:dyDescent="0.2">
      <c r="A152" s="7">
        <v>73503</v>
      </c>
      <c r="B152" s="3" t="s">
        <v>1478</v>
      </c>
      <c r="C152" s="22">
        <v>165</v>
      </c>
      <c r="D152" s="22">
        <v>68</v>
      </c>
    </row>
    <row r="153" spans="1:4" x14ac:dyDescent="0.2">
      <c r="A153" s="7">
        <v>73521</v>
      </c>
      <c r="B153" s="3" t="s">
        <v>1475</v>
      </c>
      <c r="C153" s="22">
        <v>180</v>
      </c>
      <c r="D153" s="22">
        <v>52</v>
      </c>
    </row>
    <row r="154" spans="1:4" x14ac:dyDescent="0.2">
      <c r="A154" s="7">
        <v>73522</v>
      </c>
      <c r="B154" s="35" t="s">
        <v>1473</v>
      </c>
      <c r="C154" s="22">
        <v>200</v>
      </c>
      <c r="D154" s="22">
        <v>64</v>
      </c>
    </row>
    <row r="155" spans="1:4" x14ac:dyDescent="0.2">
      <c r="A155" s="7">
        <v>73523</v>
      </c>
      <c r="B155" s="35" t="s">
        <v>1474</v>
      </c>
      <c r="C155" s="22">
        <v>220</v>
      </c>
      <c r="D155" s="22">
        <v>74</v>
      </c>
    </row>
    <row r="156" spans="1:4" x14ac:dyDescent="0.2">
      <c r="A156" s="7">
        <v>73525</v>
      </c>
      <c r="B156" t="s">
        <v>917</v>
      </c>
      <c r="C156" s="22">
        <v>260</v>
      </c>
      <c r="D156" s="22">
        <v>133</v>
      </c>
    </row>
    <row r="157" spans="1:4" x14ac:dyDescent="0.2">
      <c r="A157" s="7">
        <v>73551</v>
      </c>
      <c r="B157" t="s">
        <v>1467</v>
      </c>
      <c r="C157" s="22">
        <v>90</v>
      </c>
      <c r="D157" s="22">
        <v>37</v>
      </c>
    </row>
    <row r="158" spans="1:4" x14ac:dyDescent="0.2">
      <c r="A158" s="7">
        <v>73552</v>
      </c>
      <c r="B158" t="s">
        <v>1468</v>
      </c>
      <c r="C158" s="22">
        <v>110</v>
      </c>
      <c r="D158" s="22">
        <v>43</v>
      </c>
    </row>
    <row r="159" spans="1:4" x14ac:dyDescent="0.2">
      <c r="A159" s="7">
        <v>73560</v>
      </c>
      <c r="B159" t="s">
        <v>924</v>
      </c>
      <c r="C159" s="22">
        <v>89</v>
      </c>
      <c r="D159" s="22">
        <v>38</v>
      </c>
    </row>
    <row r="160" spans="1:4" x14ac:dyDescent="0.2">
      <c r="A160" s="7">
        <v>73562</v>
      </c>
      <c r="B160" t="s">
        <v>928</v>
      </c>
      <c r="C160" s="22">
        <v>115</v>
      </c>
      <c r="D160" s="22">
        <v>39</v>
      </c>
    </row>
    <row r="161" spans="1:4" x14ac:dyDescent="0.2">
      <c r="A161" s="7">
        <v>73564</v>
      </c>
      <c r="B161" t="s">
        <v>932</v>
      </c>
      <c r="C161" s="22">
        <v>149</v>
      </c>
      <c r="D161" s="22">
        <v>52</v>
      </c>
    </row>
    <row r="162" spans="1:4" x14ac:dyDescent="0.2">
      <c r="A162" s="7">
        <v>73565</v>
      </c>
      <c r="B162" t="s">
        <v>936</v>
      </c>
      <c r="C162" s="22">
        <v>98</v>
      </c>
      <c r="D162" s="22">
        <v>47</v>
      </c>
    </row>
    <row r="163" spans="1:4" x14ac:dyDescent="0.2">
      <c r="A163" s="7">
        <v>73580</v>
      </c>
      <c r="B163" t="s">
        <v>938</v>
      </c>
      <c r="C163" s="22">
        <v>308</v>
      </c>
      <c r="D163" s="22">
        <v>149</v>
      </c>
    </row>
    <row r="164" spans="1:4" x14ac:dyDescent="0.2">
      <c r="A164" s="7">
        <v>73590</v>
      </c>
      <c r="B164" t="s">
        <v>942</v>
      </c>
      <c r="C164" s="22">
        <v>89</v>
      </c>
      <c r="D164" s="22">
        <v>38</v>
      </c>
    </row>
    <row r="165" spans="1:4" x14ac:dyDescent="0.2">
      <c r="A165" s="7">
        <v>73600</v>
      </c>
      <c r="B165" t="s">
        <v>946</v>
      </c>
      <c r="C165" s="22">
        <v>89</v>
      </c>
      <c r="D165" s="22">
        <v>39</v>
      </c>
    </row>
    <row r="166" spans="1:4" x14ac:dyDescent="0.2">
      <c r="A166" s="7">
        <v>73610</v>
      </c>
      <c r="B166" t="s">
        <v>950</v>
      </c>
      <c r="C166" s="22">
        <v>106</v>
      </c>
      <c r="D166" s="22">
        <v>41</v>
      </c>
    </row>
    <row r="167" spans="1:4" x14ac:dyDescent="0.2">
      <c r="A167" s="7">
        <v>73615</v>
      </c>
      <c r="B167" t="s">
        <v>952</v>
      </c>
      <c r="C167" s="22">
        <v>260</v>
      </c>
      <c r="D167" s="22">
        <v>138</v>
      </c>
    </row>
    <row r="168" spans="1:4" x14ac:dyDescent="0.2">
      <c r="A168" s="7">
        <v>73620</v>
      </c>
      <c r="B168" t="s">
        <v>954</v>
      </c>
      <c r="C168" s="22">
        <v>89</v>
      </c>
      <c r="D168" s="22">
        <v>34</v>
      </c>
    </row>
    <row r="169" spans="1:4" x14ac:dyDescent="0.2">
      <c r="A169" s="7">
        <v>73630</v>
      </c>
      <c r="B169" t="s">
        <v>959</v>
      </c>
      <c r="C169" s="22">
        <v>200</v>
      </c>
      <c r="D169" s="22">
        <v>38</v>
      </c>
    </row>
    <row r="170" spans="1:4" x14ac:dyDescent="0.2">
      <c r="A170" s="7">
        <v>73650</v>
      </c>
      <c r="B170" t="s">
        <v>962</v>
      </c>
      <c r="C170" s="22">
        <v>89</v>
      </c>
      <c r="D170" s="22">
        <v>35</v>
      </c>
    </row>
    <row r="171" spans="1:4" x14ac:dyDescent="0.2">
      <c r="A171" s="7">
        <v>73660</v>
      </c>
      <c r="B171" t="s">
        <v>965</v>
      </c>
      <c r="C171" s="22">
        <v>78</v>
      </c>
      <c r="D171" s="22">
        <v>37</v>
      </c>
    </row>
    <row r="172" spans="1:4" x14ac:dyDescent="0.2">
      <c r="A172" s="7">
        <v>73700</v>
      </c>
      <c r="B172" t="s">
        <v>968</v>
      </c>
      <c r="C172" s="22">
        <v>589</v>
      </c>
      <c r="D172" s="22">
        <v>211</v>
      </c>
    </row>
    <row r="173" spans="1:4" x14ac:dyDescent="0.2">
      <c r="A173" s="7">
        <v>73701</v>
      </c>
      <c r="B173" s="3" t="s">
        <v>1196</v>
      </c>
      <c r="C173" s="24">
        <v>686</v>
      </c>
      <c r="D173" s="24">
        <v>297</v>
      </c>
    </row>
    <row r="174" spans="1:4" x14ac:dyDescent="0.2">
      <c r="A174" s="7">
        <v>73702</v>
      </c>
      <c r="B174" s="3" t="s">
        <v>1197</v>
      </c>
      <c r="C174" s="24">
        <v>834</v>
      </c>
      <c r="D174" s="24">
        <v>360</v>
      </c>
    </row>
    <row r="175" spans="1:4" x14ac:dyDescent="0.2">
      <c r="A175" s="7">
        <v>73706</v>
      </c>
      <c r="B175" s="3" t="s">
        <v>1153</v>
      </c>
      <c r="C175" s="24">
        <v>1218</v>
      </c>
      <c r="D175" s="22">
        <v>466</v>
      </c>
    </row>
    <row r="176" spans="1:4" x14ac:dyDescent="0.2">
      <c r="A176" s="7">
        <v>73725</v>
      </c>
      <c r="B176" t="s">
        <v>32</v>
      </c>
      <c r="C176" s="22">
        <v>2089</v>
      </c>
      <c r="D176" s="22">
        <v>528</v>
      </c>
    </row>
    <row r="177" spans="1:4" x14ac:dyDescent="0.2">
      <c r="A177" s="7">
        <v>74000</v>
      </c>
      <c r="B177" t="s">
        <v>34</v>
      </c>
      <c r="C177" s="22">
        <v>77</v>
      </c>
      <c r="D177" s="22">
        <v>31</v>
      </c>
    </row>
    <row r="178" spans="1:4" x14ac:dyDescent="0.2">
      <c r="A178" s="7">
        <v>74018</v>
      </c>
      <c r="B178" t="s">
        <v>34</v>
      </c>
      <c r="C178" s="22">
        <v>77</v>
      </c>
      <c r="D178" s="22">
        <v>31</v>
      </c>
    </row>
    <row r="179" spans="1:4" x14ac:dyDescent="0.2">
      <c r="A179" s="7">
        <v>74019</v>
      </c>
      <c r="B179" t="s">
        <v>1505</v>
      </c>
      <c r="C179" s="22">
        <v>125</v>
      </c>
      <c r="D179" s="22">
        <v>49</v>
      </c>
    </row>
    <row r="180" spans="1:4" x14ac:dyDescent="0.2">
      <c r="A180" s="7">
        <v>74022</v>
      </c>
      <c r="B180" t="s">
        <v>41</v>
      </c>
      <c r="C180" s="22">
        <v>157</v>
      </c>
      <c r="D180" s="22">
        <v>54</v>
      </c>
    </row>
    <row r="181" spans="1:4" x14ac:dyDescent="0.2">
      <c r="A181" s="7">
        <v>74150</v>
      </c>
      <c r="B181" t="s">
        <v>45</v>
      </c>
      <c r="C181" s="22">
        <v>666</v>
      </c>
      <c r="D181" s="22">
        <v>194</v>
      </c>
    </row>
    <row r="182" spans="1:4" x14ac:dyDescent="0.2">
      <c r="A182" s="7">
        <v>74160</v>
      </c>
      <c r="B182" t="s">
        <v>49</v>
      </c>
      <c r="C182" s="22">
        <v>874</v>
      </c>
      <c r="D182" s="22">
        <v>302</v>
      </c>
    </row>
    <row r="183" spans="1:4" x14ac:dyDescent="0.2">
      <c r="A183" s="7">
        <v>74170</v>
      </c>
      <c r="B183" t="s">
        <v>52</v>
      </c>
      <c r="C183" s="22">
        <v>954</v>
      </c>
      <c r="D183" s="22">
        <v>344</v>
      </c>
    </row>
    <row r="184" spans="1:4" x14ac:dyDescent="0.2">
      <c r="A184" s="7">
        <v>74174</v>
      </c>
      <c r="B184" s="3" t="s">
        <v>1143</v>
      </c>
      <c r="C184" s="24">
        <v>1655</v>
      </c>
      <c r="D184" s="24">
        <v>487</v>
      </c>
    </row>
    <row r="185" spans="1:4" x14ac:dyDescent="0.2">
      <c r="A185" s="7">
        <v>74175</v>
      </c>
      <c r="B185" t="s">
        <v>1141</v>
      </c>
      <c r="C185" s="22">
        <v>1037</v>
      </c>
      <c r="D185" s="22">
        <v>401</v>
      </c>
    </row>
    <row r="186" spans="1:4" x14ac:dyDescent="0.2">
      <c r="A186" s="7">
        <v>74176</v>
      </c>
      <c r="B186" t="s">
        <v>1000</v>
      </c>
      <c r="C186" s="22">
        <v>1344</v>
      </c>
      <c r="D186" s="22">
        <v>260</v>
      </c>
    </row>
    <row r="187" spans="1:4" x14ac:dyDescent="0.2">
      <c r="A187" s="7">
        <v>74177</v>
      </c>
      <c r="B187" t="s">
        <v>1001</v>
      </c>
      <c r="C187" s="22">
        <v>1719</v>
      </c>
      <c r="D187" s="22">
        <v>407</v>
      </c>
    </row>
    <row r="188" spans="1:4" x14ac:dyDescent="0.2">
      <c r="A188" s="7">
        <v>74177</v>
      </c>
      <c r="B188" t="s">
        <v>1001</v>
      </c>
      <c r="C188" s="22">
        <v>1508</v>
      </c>
      <c r="D188" s="22">
        <v>407</v>
      </c>
    </row>
    <row r="189" spans="1:4" x14ac:dyDescent="0.2">
      <c r="A189" s="7">
        <v>74178</v>
      </c>
      <c r="B189" t="s">
        <v>1002</v>
      </c>
      <c r="C189" s="22">
        <v>1887</v>
      </c>
      <c r="D189" s="22">
        <v>463</v>
      </c>
    </row>
    <row r="190" spans="1:4" x14ac:dyDescent="0.2">
      <c r="A190" s="7">
        <v>74181</v>
      </c>
      <c r="B190" t="s">
        <v>55</v>
      </c>
      <c r="C190" s="22">
        <v>1887</v>
      </c>
      <c r="D190" s="22">
        <v>390</v>
      </c>
    </row>
    <row r="191" spans="1:4" x14ac:dyDescent="0.2">
      <c r="A191" s="7">
        <v>74182</v>
      </c>
      <c r="B191" t="s">
        <v>62</v>
      </c>
      <c r="C191" s="22">
        <v>2244</v>
      </c>
      <c r="D191" s="22">
        <v>600</v>
      </c>
    </row>
    <row r="192" spans="1:4" x14ac:dyDescent="0.2">
      <c r="A192" s="7">
        <v>74183</v>
      </c>
      <c r="B192" t="s">
        <v>64</v>
      </c>
      <c r="C192" s="22">
        <v>2600</v>
      </c>
      <c r="D192" s="22">
        <v>667</v>
      </c>
    </row>
    <row r="193" spans="1:4" x14ac:dyDescent="0.2">
      <c r="A193" s="7">
        <v>74185</v>
      </c>
      <c r="B193" t="s">
        <v>68</v>
      </c>
      <c r="C193" s="22">
        <v>2089</v>
      </c>
      <c r="D193" s="22">
        <v>531</v>
      </c>
    </row>
    <row r="194" spans="1:4" x14ac:dyDescent="0.2">
      <c r="A194" s="7">
        <v>74220</v>
      </c>
      <c r="B194" t="s">
        <v>78</v>
      </c>
      <c r="C194" s="22">
        <v>164</v>
      </c>
      <c r="D194" s="22">
        <v>116</v>
      </c>
    </row>
    <row r="195" spans="1:4" x14ac:dyDescent="0.2">
      <c r="A195" s="7">
        <v>74230</v>
      </c>
      <c r="B195" t="s">
        <v>81</v>
      </c>
      <c r="C195" s="22">
        <v>202</v>
      </c>
      <c r="D195" s="22">
        <v>169</v>
      </c>
    </row>
    <row r="196" spans="1:4" x14ac:dyDescent="0.2">
      <c r="A196" s="7">
        <v>74247</v>
      </c>
      <c r="B196" t="s">
        <v>85</v>
      </c>
      <c r="C196" s="22">
        <v>381</v>
      </c>
      <c r="D196" s="22">
        <v>186</v>
      </c>
    </row>
    <row r="197" spans="1:4" x14ac:dyDescent="0.2">
      <c r="A197" s="7">
        <v>74249</v>
      </c>
      <c r="B197" t="s">
        <v>89</v>
      </c>
      <c r="C197" s="22">
        <v>495</v>
      </c>
      <c r="D197" s="22">
        <v>241</v>
      </c>
    </row>
    <row r="198" spans="1:4" x14ac:dyDescent="0.2">
      <c r="A198" s="7">
        <v>74250</v>
      </c>
      <c r="B198" t="s">
        <v>91</v>
      </c>
      <c r="C198" s="22">
        <v>177</v>
      </c>
      <c r="D198" s="22">
        <v>137</v>
      </c>
    </row>
    <row r="199" spans="1:4" x14ac:dyDescent="0.2">
      <c r="A199" s="7">
        <v>74261</v>
      </c>
      <c r="B199" t="s">
        <v>96</v>
      </c>
      <c r="C199" s="22">
        <v>800</v>
      </c>
      <c r="D199" s="22">
        <v>299</v>
      </c>
    </row>
    <row r="200" spans="1:4" x14ac:dyDescent="0.2">
      <c r="A200" s="7">
        <v>74263</v>
      </c>
      <c r="B200" t="s">
        <v>100</v>
      </c>
      <c r="C200" s="22">
        <v>800</v>
      </c>
      <c r="D200" s="22">
        <v>300</v>
      </c>
    </row>
    <row r="201" spans="1:4" x14ac:dyDescent="0.2">
      <c r="A201" s="7">
        <v>74280</v>
      </c>
      <c r="B201" t="s">
        <v>104</v>
      </c>
      <c r="C201" s="22">
        <v>409</v>
      </c>
      <c r="D201" s="22">
        <v>211</v>
      </c>
    </row>
    <row r="202" spans="1:4" x14ac:dyDescent="0.2">
      <c r="A202" s="7">
        <v>74415</v>
      </c>
      <c r="B202" t="s">
        <v>106</v>
      </c>
      <c r="C202" s="22">
        <v>373</v>
      </c>
      <c r="D202" s="22">
        <v>180</v>
      </c>
    </row>
    <row r="203" spans="1:4" x14ac:dyDescent="0.2">
      <c r="A203" s="7">
        <v>74430</v>
      </c>
      <c r="B203" t="s">
        <v>110</v>
      </c>
      <c r="C203" s="22">
        <v>362</v>
      </c>
      <c r="D203" s="22">
        <v>49</v>
      </c>
    </row>
    <row r="204" spans="1:4" x14ac:dyDescent="0.2">
      <c r="A204" s="7">
        <v>74455</v>
      </c>
      <c r="B204" t="s">
        <v>112</v>
      </c>
      <c r="C204" s="22">
        <v>304</v>
      </c>
      <c r="D204" s="22">
        <v>108</v>
      </c>
    </row>
    <row r="205" spans="1:4" x14ac:dyDescent="0.2">
      <c r="A205" s="7">
        <v>74740</v>
      </c>
      <c r="B205" t="s">
        <v>114</v>
      </c>
      <c r="C205" s="22">
        <v>167</v>
      </c>
      <c r="D205" s="22">
        <v>98</v>
      </c>
    </row>
    <row r="206" spans="1:4" x14ac:dyDescent="0.2">
      <c r="A206" s="7">
        <v>75552</v>
      </c>
      <c r="B206" t="s">
        <v>118</v>
      </c>
      <c r="C206" s="22">
        <v>1887</v>
      </c>
      <c r="D206" s="22">
        <v>650</v>
      </c>
    </row>
    <row r="207" spans="1:4" x14ac:dyDescent="0.2">
      <c r="A207" s="7">
        <v>75553</v>
      </c>
      <c r="B207" t="s">
        <v>1363</v>
      </c>
      <c r="C207" s="22">
        <v>2244</v>
      </c>
      <c r="D207" s="22">
        <v>650</v>
      </c>
    </row>
    <row r="208" spans="1:4" x14ac:dyDescent="0.2">
      <c r="A208" s="7">
        <v>75554</v>
      </c>
      <c r="B208" t="s">
        <v>123</v>
      </c>
      <c r="C208" s="22">
        <v>2600</v>
      </c>
      <c r="D208" s="22">
        <v>824</v>
      </c>
    </row>
    <row r="209" spans="1:4" x14ac:dyDescent="0.2">
      <c r="A209" s="7">
        <v>75571</v>
      </c>
      <c r="B209" t="s">
        <v>127</v>
      </c>
      <c r="C209" s="22">
        <v>385</v>
      </c>
      <c r="D209" s="22">
        <v>250</v>
      </c>
    </row>
    <row r="210" spans="1:4" x14ac:dyDescent="0.2">
      <c r="A210" s="7">
        <v>75574</v>
      </c>
      <c r="B210" t="s">
        <v>130</v>
      </c>
      <c r="C210" s="22">
        <v>1100</v>
      </c>
      <c r="D210" s="22">
        <v>498</v>
      </c>
    </row>
    <row r="211" spans="1:4" x14ac:dyDescent="0.2">
      <c r="A211" s="7">
        <v>75635</v>
      </c>
      <c r="B211" s="3" t="s">
        <v>1194</v>
      </c>
      <c r="C211" s="22">
        <v>1625</v>
      </c>
      <c r="D211" s="22">
        <v>498</v>
      </c>
    </row>
    <row r="212" spans="1:4" x14ac:dyDescent="0.2">
      <c r="A212" s="7">
        <v>76000</v>
      </c>
      <c r="B212" t="s">
        <v>133</v>
      </c>
      <c r="C212" s="22">
        <v>142</v>
      </c>
      <c r="D212" s="22">
        <v>63</v>
      </c>
    </row>
    <row r="213" spans="1:4" x14ac:dyDescent="0.2">
      <c r="A213" s="7">
        <v>76080</v>
      </c>
      <c r="B213" t="s">
        <v>136</v>
      </c>
      <c r="C213" s="22">
        <v>195</v>
      </c>
      <c r="D213" s="22">
        <v>71</v>
      </c>
    </row>
    <row r="214" spans="1:4" x14ac:dyDescent="0.2">
      <c r="A214" s="12">
        <v>76140</v>
      </c>
      <c r="B214" s="4" t="s">
        <v>1215</v>
      </c>
      <c r="C214" s="39">
        <v>165</v>
      </c>
      <c r="D214" s="39">
        <v>165</v>
      </c>
    </row>
    <row r="215" spans="1:4" x14ac:dyDescent="0.2">
      <c r="A215" s="12">
        <v>76140</v>
      </c>
      <c r="B215" s="9" t="s">
        <v>1206</v>
      </c>
      <c r="C215" s="39">
        <v>200</v>
      </c>
      <c r="D215" s="39">
        <v>200</v>
      </c>
    </row>
    <row r="216" spans="1:4" x14ac:dyDescent="0.2">
      <c r="A216" s="12">
        <v>76140</v>
      </c>
      <c r="B216" s="4" t="s">
        <v>1212</v>
      </c>
      <c r="C216" s="39">
        <v>375</v>
      </c>
      <c r="D216" s="39">
        <v>375</v>
      </c>
    </row>
    <row r="217" spans="1:4" x14ac:dyDescent="0.2">
      <c r="A217" s="12">
        <v>76140</v>
      </c>
      <c r="B217" s="4" t="s">
        <v>1218</v>
      </c>
      <c r="C217" s="39">
        <v>145</v>
      </c>
      <c r="D217" s="39">
        <v>145</v>
      </c>
    </row>
    <row r="218" spans="1:4" x14ac:dyDescent="0.2">
      <c r="A218" s="12">
        <v>76140</v>
      </c>
      <c r="B218" s="4" t="s">
        <v>1209</v>
      </c>
      <c r="C218" s="39">
        <v>125</v>
      </c>
      <c r="D218" s="39">
        <v>125</v>
      </c>
    </row>
    <row r="219" spans="1:4" x14ac:dyDescent="0.2">
      <c r="A219" s="12">
        <v>76140</v>
      </c>
      <c r="B219" s="4" t="s">
        <v>1221</v>
      </c>
      <c r="C219" s="39">
        <v>25</v>
      </c>
      <c r="D219" s="39">
        <v>25</v>
      </c>
    </row>
    <row r="220" spans="1:4" x14ac:dyDescent="0.2">
      <c r="A220" s="7">
        <v>76360</v>
      </c>
      <c r="B220" t="s">
        <v>141</v>
      </c>
      <c r="C220" s="22">
        <v>905</v>
      </c>
      <c r="D220" s="22">
        <v>453</v>
      </c>
    </row>
    <row r="221" spans="1:4" x14ac:dyDescent="0.2">
      <c r="A221" s="7">
        <v>76376</v>
      </c>
      <c r="B221" t="s">
        <v>143</v>
      </c>
      <c r="C221" s="22">
        <v>349</v>
      </c>
      <c r="D221" s="22"/>
    </row>
    <row r="222" spans="1:4" x14ac:dyDescent="0.2">
      <c r="A222" s="7">
        <v>76376</v>
      </c>
      <c r="B222" t="s">
        <v>143</v>
      </c>
      <c r="C222" s="22">
        <v>349</v>
      </c>
      <c r="D222" s="22">
        <v>30</v>
      </c>
    </row>
    <row r="223" spans="1:4" x14ac:dyDescent="0.2">
      <c r="A223" s="7">
        <v>76377</v>
      </c>
      <c r="B223" t="s">
        <v>1576</v>
      </c>
      <c r="C223" s="22"/>
      <c r="D223" s="22">
        <v>140</v>
      </c>
    </row>
    <row r="224" spans="1:4" x14ac:dyDescent="0.2">
      <c r="A224" s="7">
        <v>76506</v>
      </c>
      <c r="B224" t="s">
        <v>163</v>
      </c>
      <c r="C224" s="22">
        <v>284</v>
      </c>
      <c r="D224" s="22">
        <v>156</v>
      </c>
    </row>
    <row r="225" spans="1:4" x14ac:dyDescent="0.2">
      <c r="A225" s="7">
        <v>76536</v>
      </c>
      <c r="B225" t="s">
        <v>166</v>
      </c>
      <c r="C225" s="22">
        <v>292</v>
      </c>
      <c r="D225" s="22">
        <v>154</v>
      </c>
    </row>
    <row r="226" spans="1:4" x14ac:dyDescent="0.2">
      <c r="A226" s="7">
        <v>76641</v>
      </c>
      <c r="B226" t="s">
        <v>1460</v>
      </c>
      <c r="C226" s="22">
        <v>243</v>
      </c>
      <c r="D226" s="22">
        <v>141</v>
      </c>
    </row>
    <row r="227" spans="1:4" x14ac:dyDescent="0.2">
      <c r="A227" s="7">
        <v>76641</v>
      </c>
      <c r="B227" t="s">
        <v>1460</v>
      </c>
      <c r="C227" s="22">
        <v>243</v>
      </c>
      <c r="D227" s="34">
        <v>141</v>
      </c>
    </row>
    <row r="228" spans="1:4" x14ac:dyDescent="0.2">
      <c r="A228" s="7">
        <v>76642</v>
      </c>
      <c r="B228" t="s">
        <v>1461</v>
      </c>
      <c r="C228" s="22">
        <v>200</v>
      </c>
      <c r="D228" s="22">
        <v>115</v>
      </c>
    </row>
    <row r="229" spans="1:4" x14ac:dyDescent="0.2">
      <c r="A229" s="7">
        <v>76642</v>
      </c>
      <c r="B229" t="s">
        <v>1461</v>
      </c>
      <c r="C229" s="22">
        <v>200</v>
      </c>
      <c r="D229" s="34">
        <v>115</v>
      </c>
    </row>
    <row r="230" spans="1:4" x14ac:dyDescent="0.2">
      <c r="A230" s="7">
        <v>76700</v>
      </c>
      <c r="B230" t="s">
        <v>179</v>
      </c>
      <c r="C230" s="22">
        <v>315</v>
      </c>
      <c r="D230" s="22">
        <v>161</v>
      </c>
    </row>
    <row r="231" spans="1:4" x14ac:dyDescent="0.2">
      <c r="A231" s="7">
        <v>76705</v>
      </c>
      <c r="B231" s="1" t="s">
        <v>1369</v>
      </c>
      <c r="C231" s="22">
        <v>228</v>
      </c>
      <c r="D231" s="22">
        <v>120</v>
      </c>
    </row>
    <row r="232" spans="1:4" x14ac:dyDescent="0.2">
      <c r="A232" s="7">
        <v>76706</v>
      </c>
      <c r="B232" t="s">
        <v>191</v>
      </c>
      <c r="C232" s="22">
        <v>140</v>
      </c>
      <c r="D232" s="22">
        <v>123</v>
      </c>
    </row>
    <row r="233" spans="1:4" x14ac:dyDescent="0.2">
      <c r="A233" s="7">
        <v>76800</v>
      </c>
      <c r="B233" t="s">
        <v>199</v>
      </c>
      <c r="C233" s="22">
        <v>315</v>
      </c>
      <c r="D233" s="22">
        <v>154</v>
      </c>
    </row>
    <row r="234" spans="1:4" x14ac:dyDescent="0.2">
      <c r="A234" s="7">
        <v>76801</v>
      </c>
      <c r="B234" t="s">
        <v>201</v>
      </c>
      <c r="C234" s="22">
        <v>318</v>
      </c>
      <c r="D234" s="22">
        <v>161</v>
      </c>
    </row>
    <row r="235" spans="1:4" x14ac:dyDescent="0.2">
      <c r="A235" s="7">
        <v>76805</v>
      </c>
      <c r="B235" s="3" t="s">
        <v>1486</v>
      </c>
      <c r="C235" s="22">
        <v>313</v>
      </c>
      <c r="D235" s="22">
        <v>188</v>
      </c>
    </row>
    <row r="236" spans="1:4" x14ac:dyDescent="0.2">
      <c r="A236" s="7">
        <v>76811</v>
      </c>
      <c r="B236" t="s">
        <v>203</v>
      </c>
      <c r="C236" s="22">
        <v>450</v>
      </c>
      <c r="D236" s="22">
        <v>238</v>
      </c>
    </row>
    <row r="237" spans="1:4" x14ac:dyDescent="0.2">
      <c r="A237" s="7">
        <v>76812</v>
      </c>
      <c r="B237" t="s">
        <v>205</v>
      </c>
      <c r="C237" s="22">
        <v>300</v>
      </c>
      <c r="D237" s="22">
        <v>267</v>
      </c>
    </row>
    <row r="238" spans="1:4" x14ac:dyDescent="0.2">
      <c r="A238" s="7">
        <v>76813</v>
      </c>
      <c r="B238" t="s">
        <v>207</v>
      </c>
      <c r="C238" s="22">
        <v>318</v>
      </c>
      <c r="D238" s="22">
        <v>159</v>
      </c>
    </row>
    <row r="239" spans="1:4" x14ac:dyDescent="0.2">
      <c r="A239" s="7">
        <v>76816</v>
      </c>
      <c r="B239" s="3" t="s">
        <v>1487</v>
      </c>
      <c r="C239" s="22">
        <v>204</v>
      </c>
      <c r="D239" s="22">
        <v>152</v>
      </c>
    </row>
    <row r="240" spans="1:4" x14ac:dyDescent="0.2">
      <c r="A240" s="7">
        <v>76817</v>
      </c>
      <c r="B240" t="s">
        <v>209</v>
      </c>
      <c r="C240" s="22">
        <v>196</v>
      </c>
      <c r="D240" s="22">
        <v>128</v>
      </c>
    </row>
    <row r="241" spans="1:4" x14ac:dyDescent="0.2">
      <c r="A241" s="7">
        <v>76819</v>
      </c>
      <c r="B241" t="s">
        <v>211</v>
      </c>
      <c r="C241" s="22">
        <v>279</v>
      </c>
      <c r="D241" s="22">
        <v>118</v>
      </c>
    </row>
    <row r="242" spans="1:4" x14ac:dyDescent="0.2">
      <c r="A242" s="7">
        <v>76830</v>
      </c>
      <c r="B242" t="s">
        <v>213</v>
      </c>
      <c r="C242" s="22">
        <v>250</v>
      </c>
      <c r="D242" s="22">
        <v>161</v>
      </c>
    </row>
    <row r="243" spans="1:4" x14ac:dyDescent="0.2">
      <c r="A243" s="7">
        <v>76831</v>
      </c>
      <c r="B243" t="s">
        <v>217</v>
      </c>
      <c r="C243" s="22">
        <v>248</v>
      </c>
      <c r="D243" s="22">
        <v>158</v>
      </c>
    </row>
    <row r="244" spans="1:4" x14ac:dyDescent="0.2">
      <c r="A244" s="7">
        <v>76870</v>
      </c>
      <c r="B244" t="s">
        <v>223</v>
      </c>
      <c r="C244" s="22">
        <v>292</v>
      </c>
      <c r="D244" s="22">
        <v>88</v>
      </c>
    </row>
    <row r="245" spans="1:4" x14ac:dyDescent="0.2">
      <c r="A245" s="7">
        <v>76872</v>
      </c>
      <c r="B245" t="s">
        <v>227</v>
      </c>
      <c r="C245" s="22">
        <v>315</v>
      </c>
      <c r="D245" s="22">
        <v>124</v>
      </c>
    </row>
    <row r="246" spans="1:4" x14ac:dyDescent="0.2">
      <c r="A246" s="7">
        <v>76881</v>
      </c>
      <c r="B246" t="s">
        <v>230</v>
      </c>
      <c r="C246" s="22">
        <v>291</v>
      </c>
      <c r="D246" s="22">
        <v>156</v>
      </c>
    </row>
    <row r="247" spans="1:4" x14ac:dyDescent="0.2">
      <c r="A247" s="7">
        <v>76881</v>
      </c>
      <c r="B247" s="3" t="s">
        <v>1375</v>
      </c>
      <c r="C247" s="24">
        <v>291</v>
      </c>
      <c r="D247" s="24">
        <v>156</v>
      </c>
    </row>
    <row r="248" spans="1:4" x14ac:dyDescent="0.2">
      <c r="A248" s="7">
        <v>76882</v>
      </c>
      <c r="B248" s="3" t="s">
        <v>1376</v>
      </c>
      <c r="C248" s="24">
        <v>75</v>
      </c>
      <c r="D248" s="24">
        <v>46</v>
      </c>
    </row>
    <row r="249" spans="1:4" x14ac:dyDescent="0.2">
      <c r="A249" s="7">
        <v>76885</v>
      </c>
      <c r="B249" t="s">
        <v>242</v>
      </c>
      <c r="C249" s="22">
        <v>228</v>
      </c>
      <c r="D249" s="22">
        <v>125</v>
      </c>
    </row>
    <row r="250" spans="1:4" x14ac:dyDescent="0.2">
      <c r="A250" s="7">
        <v>76946</v>
      </c>
      <c r="B250" t="s">
        <v>248</v>
      </c>
      <c r="C250" s="22">
        <v>187</v>
      </c>
      <c r="D250" s="22">
        <v>42</v>
      </c>
    </row>
    <row r="251" spans="1:4" x14ac:dyDescent="0.2">
      <c r="A251" s="7">
        <v>76981</v>
      </c>
      <c r="B251" s="37" t="s">
        <v>1528</v>
      </c>
      <c r="C251" s="38">
        <v>260</v>
      </c>
      <c r="D251" s="38">
        <v>142</v>
      </c>
    </row>
    <row r="252" spans="1:4" x14ac:dyDescent="0.2">
      <c r="A252" s="7">
        <v>77002</v>
      </c>
      <c r="B252" t="s">
        <v>250</v>
      </c>
      <c r="C252" s="22">
        <v>185</v>
      </c>
      <c r="D252" s="22">
        <v>122</v>
      </c>
    </row>
    <row r="253" spans="1:4" x14ac:dyDescent="0.2">
      <c r="A253" s="7">
        <v>77011</v>
      </c>
      <c r="B253" t="s">
        <v>252</v>
      </c>
      <c r="C253" s="24">
        <v>905</v>
      </c>
      <c r="D253" s="24">
        <v>294</v>
      </c>
    </row>
    <row r="254" spans="1:4" x14ac:dyDescent="0.2">
      <c r="A254" s="7">
        <v>77046</v>
      </c>
      <c r="B254" t="s">
        <v>266</v>
      </c>
      <c r="C254" s="36">
        <v>1887</v>
      </c>
      <c r="D254" s="36">
        <v>450</v>
      </c>
    </row>
    <row r="255" spans="1:4" x14ac:dyDescent="0.2">
      <c r="A255" s="7">
        <v>77047</v>
      </c>
      <c r="B255" t="s">
        <v>275</v>
      </c>
      <c r="C255" s="36">
        <v>1887</v>
      </c>
      <c r="D255" s="36">
        <v>667</v>
      </c>
    </row>
    <row r="256" spans="1:4" x14ac:dyDescent="0.2">
      <c r="A256" s="7">
        <v>77048</v>
      </c>
      <c r="B256" t="s">
        <v>269</v>
      </c>
      <c r="C256" s="36">
        <v>2600</v>
      </c>
      <c r="D256" s="36">
        <v>740</v>
      </c>
    </row>
    <row r="257" spans="1:4" x14ac:dyDescent="0.2">
      <c r="A257" s="7">
        <v>77049</v>
      </c>
      <c r="B257" t="s">
        <v>278</v>
      </c>
      <c r="C257" s="36">
        <v>2600</v>
      </c>
      <c r="D257" s="36">
        <v>740</v>
      </c>
    </row>
    <row r="258" spans="1:4" x14ac:dyDescent="0.2">
      <c r="A258" s="7">
        <v>77053</v>
      </c>
      <c r="B258" t="s">
        <v>260</v>
      </c>
      <c r="C258" s="22">
        <v>287</v>
      </c>
      <c r="D258" s="22">
        <v>77</v>
      </c>
    </row>
    <row r="259" spans="1:4" x14ac:dyDescent="0.2">
      <c r="A259" s="7">
        <v>77054</v>
      </c>
      <c r="B259" t="s">
        <v>1427</v>
      </c>
      <c r="C259" s="22">
        <v>394</v>
      </c>
      <c r="D259" s="22">
        <v>102</v>
      </c>
    </row>
    <row r="260" spans="1:4" x14ac:dyDescent="0.2">
      <c r="A260" s="7">
        <v>77061</v>
      </c>
      <c r="B260" s="3" t="s">
        <v>1482</v>
      </c>
      <c r="C260" s="34">
        <v>242</v>
      </c>
      <c r="D260" s="34">
        <v>65</v>
      </c>
    </row>
    <row r="261" spans="1:4" x14ac:dyDescent="0.2">
      <c r="A261" s="7">
        <v>77062</v>
      </c>
      <c r="B261" s="3" t="s">
        <v>1483</v>
      </c>
      <c r="C261" s="34">
        <v>258</v>
      </c>
      <c r="D261" s="34">
        <v>65</v>
      </c>
    </row>
    <row r="262" spans="1:4" x14ac:dyDescent="0.2">
      <c r="A262" s="7">
        <v>77063</v>
      </c>
      <c r="B262" s="3" t="s">
        <v>1484</v>
      </c>
      <c r="C262" s="22">
        <v>226</v>
      </c>
      <c r="D262" s="22">
        <v>65</v>
      </c>
    </row>
    <row r="263" spans="1:4" x14ac:dyDescent="0.2">
      <c r="A263" s="7">
        <v>77063</v>
      </c>
      <c r="B263" s="3" t="s">
        <v>1485</v>
      </c>
      <c r="C263" s="22">
        <v>226</v>
      </c>
      <c r="D263" s="22">
        <v>65</v>
      </c>
    </row>
    <row r="264" spans="1:4" x14ac:dyDescent="0.2">
      <c r="A264" s="7">
        <v>77072</v>
      </c>
      <c r="B264" t="s">
        <v>280</v>
      </c>
      <c r="C264" s="22">
        <v>133</v>
      </c>
      <c r="D264" s="22">
        <v>30</v>
      </c>
    </row>
    <row r="265" spans="1:4" x14ac:dyDescent="0.2">
      <c r="A265" s="7">
        <v>77080</v>
      </c>
      <c r="B265" t="s">
        <v>286</v>
      </c>
      <c r="C265" s="36">
        <v>273</v>
      </c>
      <c r="D265" s="36">
        <v>54</v>
      </c>
    </row>
    <row r="266" spans="1:4" x14ac:dyDescent="0.2">
      <c r="A266" s="7">
        <v>77085</v>
      </c>
      <c r="B266" t="s">
        <v>1523</v>
      </c>
      <c r="C266" s="36">
        <v>346</v>
      </c>
      <c r="D266" s="36">
        <v>73</v>
      </c>
    </row>
    <row r="267" spans="1:4" x14ac:dyDescent="0.2">
      <c r="A267" s="7">
        <v>77086</v>
      </c>
      <c r="B267" t="s">
        <v>1466</v>
      </c>
      <c r="C267" s="36">
        <v>73</v>
      </c>
      <c r="D267" s="36">
        <v>47</v>
      </c>
    </row>
    <row r="268" spans="1:4" x14ac:dyDescent="0.2">
      <c r="A268" s="7">
        <v>93880</v>
      </c>
      <c r="B268" t="s">
        <v>291</v>
      </c>
      <c r="C268" s="22">
        <v>579</v>
      </c>
      <c r="D268" s="22">
        <v>268</v>
      </c>
    </row>
    <row r="269" spans="1:4" x14ac:dyDescent="0.2">
      <c r="A269" s="7">
        <v>93970</v>
      </c>
      <c r="B269" t="s">
        <v>1464</v>
      </c>
      <c r="C269" s="22">
        <v>647</v>
      </c>
      <c r="D269" s="22">
        <v>262</v>
      </c>
    </row>
    <row r="270" spans="1:4" x14ac:dyDescent="0.2">
      <c r="A270" s="7">
        <v>93971</v>
      </c>
      <c r="B270" t="s">
        <v>1465</v>
      </c>
      <c r="C270" s="22">
        <v>485</v>
      </c>
      <c r="D270" s="22">
        <v>159</v>
      </c>
    </row>
    <row r="271" spans="1:4" x14ac:dyDescent="0.2">
      <c r="A271" s="7">
        <v>93976</v>
      </c>
      <c r="B271" t="s">
        <v>295</v>
      </c>
      <c r="C271" s="22">
        <v>309</v>
      </c>
      <c r="D271" s="22">
        <v>199</v>
      </c>
    </row>
    <row r="272" spans="1:4" x14ac:dyDescent="0.2">
      <c r="A272" s="7">
        <v>93980</v>
      </c>
      <c r="B272" t="s">
        <v>299</v>
      </c>
      <c r="C272" s="22">
        <v>535</v>
      </c>
      <c r="D272" s="22">
        <v>156</v>
      </c>
    </row>
    <row r="273" spans="1:4" x14ac:dyDescent="0.2">
      <c r="A273" s="7">
        <v>99996</v>
      </c>
      <c r="B273" t="s">
        <v>1553</v>
      </c>
      <c r="C273" s="22"/>
      <c r="D273" s="22">
        <v>495</v>
      </c>
    </row>
    <row r="274" spans="1:4" x14ac:dyDescent="0.2">
      <c r="A274" s="7" t="s">
        <v>1508</v>
      </c>
      <c r="B274" t="s">
        <v>1456</v>
      </c>
      <c r="C274" s="22">
        <v>295</v>
      </c>
      <c r="D274" s="22">
        <v>163</v>
      </c>
    </row>
    <row r="275" spans="1:4" x14ac:dyDescent="0.2">
      <c r="A275" s="7" t="s">
        <v>1511</v>
      </c>
      <c r="B275" t="s">
        <v>1454</v>
      </c>
      <c r="C275" s="22">
        <v>295</v>
      </c>
      <c r="D275" s="22">
        <v>163</v>
      </c>
    </row>
    <row r="276" spans="1:4" x14ac:dyDescent="0.2">
      <c r="A276" s="7" t="s">
        <v>1509</v>
      </c>
      <c r="B276" t="s">
        <v>1455</v>
      </c>
      <c r="C276" s="22">
        <v>138</v>
      </c>
      <c r="D276" s="22">
        <v>76</v>
      </c>
    </row>
    <row r="277" spans="1:4" x14ac:dyDescent="0.2">
      <c r="A277" s="7" t="s">
        <v>1512</v>
      </c>
      <c r="B277" t="s">
        <v>1455</v>
      </c>
      <c r="C277" s="22">
        <v>138</v>
      </c>
      <c r="D277" s="22">
        <v>76</v>
      </c>
    </row>
    <row r="278" spans="1:4" x14ac:dyDescent="0.2">
      <c r="A278" s="11" t="s">
        <v>1445</v>
      </c>
      <c r="B278" t="s">
        <v>1446</v>
      </c>
      <c r="C278" s="22">
        <v>2548</v>
      </c>
      <c r="D278" s="22">
        <v>915</v>
      </c>
    </row>
    <row r="279" spans="1:4" x14ac:dyDescent="0.2">
      <c r="A279" s="11" t="s">
        <v>1447</v>
      </c>
      <c r="B279" t="s">
        <v>1448</v>
      </c>
      <c r="C279" s="24">
        <v>960</v>
      </c>
      <c r="D279" s="22">
        <v>761</v>
      </c>
    </row>
    <row r="280" spans="1:4" x14ac:dyDescent="0.2">
      <c r="A280" s="7" t="s">
        <v>1404</v>
      </c>
      <c r="B280" t="s">
        <v>1405</v>
      </c>
      <c r="C280" s="22">
        <v>1858</v>
      </c>
      <c r="D280" s="22">
        <v>888</v>
      </c>
    </row>
    <row r="281" spans="1:4" x14ac:dyDescent="0.2">
      <c r="A281" s="7" t="s">
        <v>1410</v>
      </c>
      <c r="B281" t="s">
        <v>1411</v>
      </c>
      <c r="C281" s="22">
        <v>1858</v>
      </c>
      <c r="D281" s="22">
        <v>888</v>
      </c>
    </row>
    <row r="282" spans="1:4" x14ac:dyDescent="0.2">
      <c r="A282" s="7" t="s">
        <v>1414</v>
      </c>
      <c r="B282" t="s">
        <v>1415</v>
      </c>
      <c r="C282" s="22">
        <v>1858</v>
      </c>
      <c r="D282" s="22">
        <v>888</v>
      </c>
    </row>
    <row r="283" spans="1:4" x14ac:dyDescent="0.2">
      <c r="A283" s="7" t="s">
        <v>1421</v>
      </c>
      <c r="B283" t="s">
        <v>1422</v>
      </c>
      <c r="C283" s="22">
        <v>1858</v>
      </c>
      <c r="D283" s="22">
        <v>888</v>
      </c>
    </row>
    <row r="284" spans="1:4" x14ac:dyDescent="0.2">
      <c r="A284" s="7" t="s">
        <v>1406</v>
      </c>
      <c r="B284" t="s">
        <v>1407</v>
      </c>
      <c r="C284" s="24">
        <v>800</v>
      </c>
      <c r="D284" s="22">
        <v>732</v>
      </c>
    </row>
    <row r="285" spans="1:4" x14ac:dyDescent="0.2">
      <c r="A285" s="7" t="s">
        <v>1412</v>
      </c>
      <c r="B285" t="s">
        <v>1413</v>
      </c>
      <c r="C285" s="22">
        <v>800</v>
      </c>
      <c r="D285" s="22">
        <v>732</v>
      </c>
    </row>
    <row r="286" spans="1:4" x14ac:dyDescent="0.2">
      <c r="A286" s="7" t="s">
        <v>1416</v>
      </c>
      <c r="B286" t="s">
        <v>1417</v>
      </c>
      <c r="C286" s="22">
        <v>800</v>
      </c>
      <c r="D286" s="22">
        <v>732</v>
      </c>
    </row>
    <row r="287" spans="1:4" x14ac:dyDescent="0.2">
      <c r="A287" s="7" t="s">
        <v>1423</v>
      </c>
      <c r="B287" t="s">
        <v>1424</v>
      </c>
      <c r="C287" s="24">
        <v>800</v>
      </c>
      <c r="D287" s="22">
        <v>732</v>
      </c>
    </row>
    <row r="288" spans="1:4" x14ac:dyDescent="0.2">
      <c r="A288" s="11" t="s">
        <v>1379</v>
      </c>
      <c r="B288" s="3" t="s">
        <v>1383</v>
      </c>
      <c r="C288" s="22">
        <v>2806</v>
      </c>
      <c r="D288" s="22">
        <v>1355</v>
      </c>
    </row>
    <row r="289" spans="1:4" x14ac:dyDescent="0.2">
      <c r="A289" s="7" t="s">
        <v>1390</v>
      </c>
      <c r="B289" t="s">
        <v>1391</v>
      </c>
      <c r="C289" s="22">
        <v>1200</v>
      </c>
      <c r="D289" s="22">
        <v>1090</v>
      </c>
    </row>
    <row r="290" spans="1:4" x14ac:dyDescent="0.2">
      <c r="A290" s="7" t="s">
        <v>431</v>
      </c>
      <c r="B290" t="s">
        <v>1334</v>
      </c>
      <c r="C290" s="22">
        <v>2244</v>
      </c>
      <c r="D290" s="22">
        <v>391</v>
      </c>
    </row>
    <row r="291" spans="1:4" x14ac:dyDescent="0.2">
      <c r="A291" s="7" t="s">
        <v>433</v>
      </c>
      <c r="B291" t="s">
        <v>1336</v>
      </c>
      <c r="C291" s="22">
        <v>2600</v>
      </c>
      <c r="D291" s="22">
        <v>391</v>
      </c>
    </row>
    <row r="292" spans="1:4" x14ac:dyDescent="0.2">
      <c r="A292" s="7" t="s">
        <v>459</v>
      </c>
      <c r="B292" t="s">
        <v>460</v>
      </c>
      <c r="C292" s="22">
        <v>590</v>
      </c>
      <c r="D292" s="22">
        <v>229</v>
      </c>
    </row>
    <row r="293" spans="1:4" x14ac:dyDescent="0.2">
      <c r="A293" s="7" t="s">
        <v>468</v>
      </c>
      <c r="B293" t="s">
        <v>469</v>
      </c>
      <c r="C293" s="22">
        <v>765</v>
      </c>
      <c r="D293" s="22">
        <v>362</v>
      </c>
    </row>
    <row r="294" spans="1:4" x14ac:dyDescent="0.2">
      <c r="A294" s="7" t="s">
        <v>472</v>
      </c>
      <c r="B294" t="s">
        <v>473</v>
      </c>
      <c r="C294" s="22">
        <v>765</v>
      </c>
      <c r="D294" s="22">
        <v>362</v>
      </c>
    </row>
    <row r="295" spans="1:4" x14ac:dyDescent="0.2">
      <c r="A295" s="7" t="s">
        <v>492</v>
      </c>
      <c r="B295" t="s">
        <v>493</v>
      </c>
      <c r="C295" s="22">
        <v>359</v>
      </c>
      <c r="D295" s="22">
        <v>182</v>
      </c>
    </row>
    <row r="296" spans="1:4" x14ac:dyDescent="0.2">
      <c r="A296" s="7" t="s">
        <v>512</v>
      </c>
      <c r="B296" t="s">
        <v>1295</v>
      </c>
      <c r="C296" s="22">
        <v>1887</v>
      </c>
      <c r="D296" s="22">
        <v>383</v>
      </c>
    </row>
    <row r="297" spans="1:4" x14ac:dyDescent="0.2">
      <c r="A297" s="7" t="s">
        <v>514</v>
      </c>
      <c r="B297" t="s">
        <v>1279</v>
      </c>
      <c r="C297" s="22">
        <v>1887</v>
      </c>
      <c r="D297" s="22">
        <v>383</v>
      </c>
    </row>
    <row r="298" spans="1:4" x14ac:dyDescent="0.2">
      <c r="A298" s="7" t="s">
        <v>518</v>
      </c>
      <c r="B298" t="s">
        <v>1294</v>
      </c>
      <c r="C298" s="22">
        <v>2244</v>
      </c>
      <c r="D298" s="22">
        <v>446</v>
      </c>
    </row>
    <row r="299" spans="1:4" x14ac:dyDescent="0.2">
      <c r="A299" s="7" t="s">
        <v>520</v>
      </c>
      <c r="B299" t="s">
        <v>1366</v>
      </c>
      <c r="C299" s="22">
        <v>2244</v>
      </c>
      <c r="D299" s="22">
        <v>446</v>
      </c>
    </row>
    <row r="300" spans="1:4" x14ac:dyDescent="0.2">
      <c r="A300" s="7" t="s">
        <v>524</v>
      </c>
      <c r="B300" t="s">
        <v>1296</v>
      </c>
      <c r="C300" s="22">
        <v>2600</v>
      </c>
      <c r="D300" s="22">
        <v>546</v>
      </c>
    </row>
    <row r="301" spans="1:4" x14ac:dyDescent="0.2">
      <c r="A301" s="7" t="s">
        <v>526</v>
      </c>
      <c r="B301" t="s">
        <v>1280</v>
      </c>
      <c r="C301" s="22">
        <v>2600</v>
      </c>
      <c r="D301" s="22">
        <v>546</v>
      </c>
    </row>
    <row r="302" spans="1:4" x14ac:dyDescent="0.2">
      <c r="A302" s="7" t="s">
        <v>529</v>
      </c>
      <c r="B302" t="s">
        <v>530</v>
      </c>
      <c r="C302" s="22">
        <v>1950</v>
      </c>
      <c r="D302" s="22">
        <v>546</v>
      </c>
    </row>
    <row r="303" spans="1:4" x14ac:dyDescent="0.2">
      <c r="A303" s="7" t="s">
        <v>553</v>
      </c>
      <c r="B303" t="s">
        <v>554</v>
      </c>
      <c r="C303" s="22">
        <v>2244</v>
      </c>
      <c r="D303" s="22">
        <v>301</v>
      </c>
    </row>
    <row r="304" spans="1:4" x14ac:dyDescent="0.2">
      <c r="A304" s="7" t="s">
        <v>561</v>
      </c>
      <c r="B304" t="s">
        <v>562</v>
      </c>
      <c r="C304" s="22">
        <v>2244</v>
      </c>
      <c r="D304" s="22">
        <v>419</v>
      </c>
    </row>
    <row r="305" spans="1:4" x14ac:dyDescent="0.2">
      <c r="A305" s="7" t="s">
        <v>569</v>
      </c>
      <c r="B305" t="s">
        <v>570</v>
      </c>
      <c r="C305" s="22">
        <v>2600</v>
      </c>
      <c r="D305" s="22">
        <v>493</v>
      </c>
    </row>
    <row r="306" spans="1:4" x14ac:dyDescent="0.2">
      <c r="A306" s="7">
        <v>71271</v>
      </c>
      <c r="B306" t="s">
        <v>612</v>
      </c>
      <c r="C306" s="22">
        <v>686</v>
      </c>
      <c r="D306" s="22">
        <v>195</v>
      </c>
    </row>
    <row r="307" spans="1:4" x14ac:dyDescent="0.2">
      <c r="A307" s="7" t="s">
        <v>651</v>
      </c>
      <c r="B307" t="s">
        <v>652</v>
      </c>
      <c r="C307" s="22">
        <v>57</v>
      </c>
      <c r="D307" s="22">
        <v>29</v>
      </c>
    </row>
    <row r="308" spans="1:4" x14ac:dyDescent="0.2">
      <c r="A308" s="7" t="s">
        <v>654</v>
      </c>
      <c r="B308" t="s">
        <v>655</v>
      </c>
      <c r="C308" s="22">
        <v>57</v>
      </c>
      <c r="D308" s="22">
        <v>29</v>
      </c>
    </row>
    <row r="309" spans="1:4" x14ac:dyDescent="0.2">
      <c r="A309" s="7" t="s">
        <v>659</v>
      </c>
      <c r="B309" t="s">
        <v>660</v>
      </c>
      <c r="C309" s="22">
        <v>57</v>
      </c>
      <c r="D309" s="22">
        <v>29</v>
      </c>
    </row>
    <row r="310" spans="1:4" x14ac:dyDescent="0.2">
      <c r="A310" s="7" t="s">
        <v>723</v>
      </c>
      <c r="B310" t="s">
        <v>1322</v>
      </c>
      <c r="C310" s="22">
        <v>1887</v>
      </c>
      <c r="D310" s="22">
        <v>292</v>
      </c>
    </row>
    <row r="311" spans="1:4" x14ac:dyDescent="0.2">
      <c r="A311" s="7" t="s">
        <v>727</v>
      </c>
      <c r="B311" t="s">
        <v>1324</v>
      </c>
      <c r="C311" s="22">
        <v>2244</v>
      </c>
      <c r="D311" s="22">
        <v>421</v>
      </c>
    </row>
    <row r="312" spans="1:4" x14ac:dyDescent="0.2">
      <c r="A312" s="7" t="s">
        <v>738</v>
      </c>
      <c r="B312" t="s">
        <v>1323</v>
      </c>
      <c r="C312" s="22">
        <v>2600</v>
      </c>
      <c r="D312" s="22">
        <v>495</v>
      </c>
    </row>
    <row r="313" spans="1:4" x14ac:dyDescent="0.2">
      <c r="A313" s="7" t="s">
        <v>768</v>
      </c>
      <c r="B313" t="s">
        <v>1307</v>
      </c>
      <c r="C313" s="22">
        <v>1887</v>
      </c>
      <c r="D313" s="22">
        <v>390</v>
      </c>
    </row>
    <row r="314" spans="1:4" x14ac:dyDescent="0.2">
      <c r="A314" s="7" t="s">
        <v>770</v>
      </c>
      <c r="B314" t="s">
        <v>1283</v>
      </c>
      <c r="C314" s="22">
        <v>1887</v>
      </c>
      <c r="D314" s="22">
        <v>390</v>
      </c>
    </row>
    <row r="315" spans="1:4" x14ac:dyDescent="0.2">
      <c r="A315" s="7" t="s">
        <v>772</v>
      </c>
      <c r="B315" t="s">
        <v>1305</v>
      </c>
      <c r="C315" s="22">
        <v>1887</v>
      </c>
      <c r="D315" s="22">
        <v>390</v>
      </c>
    </row>
    <row r="316" spans="1:4" x14ac:dyDescent="0.2">
      <c r="A316" s="7" t="s">
        <v>774</v>
      </c>
      <c r="B316" t="s">
        <v>1300</v>
      </c>
      <c r="C316" s="22">
        <v>2244</v>
      </c>
      <c r="D316" s="22">
        <v>541</v>
      </c>
    </row>
    <row r="317" spans="1:4" x14ac:dyDescent="0.2">
      <c r="A317" s="7" t="s">
        <v>776</v>
      </c>
      <c r="B317" t="s">
        <v>1333</v>
      </c>
      <c r="C317" s="22">
        <v>2244</v>
      </c>
      <c r="D317" s="22">
        <v>541</v>
      </c>
    </row>
    <row r="318" spans="1:4" x14ac:dyDescent="0.2">
      <c r="A318" s="7" t="s">
        <v>778</v>
      </c>
      <c r="B318" t="s">
        <v>1365</v>
      </c>
      <c r="C318" s="22">
        <v>2244</v>
      </c>
      <c r="D318" s="22">
        <v>541</v>
      </c>
    </row>
    <row r="319" spans="1:4" x14ac:dyDescent="0.2">
      <c r="A319" s="7" t="s">
        <v>782</v>
      </c>
      <c r="B319" t="s">
        <v>1308</v>
      </c>
      <c r="C319" s="22">
        <v>2600</v>
      </c>
      <c r="D319" s="22">
        <v>665</v>
      </c>
    </row>
    <row r="320" spans="1:4" x14ac:dyDescent="0.2">
      <c r="A320" s="7" t="s">
        <v>784</v>
      </c>
      <c r="B320" t="s">
        <v>1306</v>
      </c>
      <c r="C320" s="22">
        <v>2600</v>
      </c>
      <c r="D320" s="22">
        <v>665</v>
      </c>
    </row>
    <row r="321" spans="1:4" x14ac:dyDescent="0.2">
      <c r="A321" s="7" t="s">
        <v>858</v>
      </c>
      <c r="B321" t="s">
        <v>1331</v>
      </c>
      <c r="C321" s="22">
        <v>1887</v>
      </c>
      <c r="D321" s="22">
        <v>384</v>
      </c>
    </row>
    <row r="322" spans="1:4" x14ac:dyDescent="0.2">
      <c r="A322" s="7" t="s">
        <v>862</v>
      </c>
      <c r="B322" t="s">
        <v>863</v>
      </c>
      <c r="C322" s="22">
        <v>1887</v>
      </c>
      <c r="D322" s="22">
        <v>384</v>
      </c>
    </row>
    <row r="323" spans="1:4" x14ac:dyDescent="0.2">
      <c r="A323" s="7" t="s">
        <v>866</v>
      </c>
      <c r="B323" t="s">
        <v>867</v>
      </c>
      <c r="C323" s="22">
        <v>1887</v>
      </c>
      <c r="D323" s="22">
        <v>530</v>
      </c>
    </row>
    <row r="324" spans="1:4" x14ac:dyDescent="0.2">
      <c r="A324" s="7" t="s">
        <v>870</v>
      </c>
      <c r="B324" t="s">
        <v>1330</v>
      </c>
      <c r="C324" s="22">
        <v>2600</v>
      </c>
      <c r="D324" s="22">
        <v>658</v>
      </c>
    </row>
    <row r="325" spans="1:4" x14ac:dyDescent="0.2">
      <c r="A325" s="7" t="s">
        <v>872</v>
      </c>
      <c r="B325" t="s">
        <v>873</v>
      </c>
      <c r="C325" s="22">
        <v>2600</v>
      </c>
      <c r="D325" s="22">
        <v>658</v>
      </c>
    </row>
    <row r="326" spans="1:4" x14ac:dyDescent="0.2">
      <c r="A326" s="7" t="s">
        <v>876</v>
      </c>
      <c r="B326" t="s">
        <v>877</v>
      </c>
      <c r="C326" s="22">
        <v>2600</v>
      </c>
      <c r="D326" s="22">
        <v>658</v>
      </c>
    </row>
    <row r="327" spans="1:4" x14ac:dyDescent="0.2">
      <c r="A327" s="7" t="s">
        <v>879</v>
      </c>
      <c r="B327" t="s">
        <v>1271</v>
      </c>
      <c r="C327" s="22">
        <v>1887</v>
      </c>
      <c r="D327" s="22">
        <v>311</v>
      </c>
    </row>
    <row r="328" spans="1:4" x14ac:dyDescent="0.2">
      <c r="A328" s="7" t="s">
        <v>881</v>
      </c>
      <c r="B328" t="s">
        <v>1277</v>
      </c>
      <c r="C328" s="22">
        <v>1887</v>
      </c>
      <c r="D328" s="22">
        <v>311</v>
      </c>
    </row>
    <row r="329" spans="1:4" x14ac:dyDescent="0.2">
      <c r="A329" s="7" t="s">
        <v>883</v>
      </c>
      <c r="B329" t="s">
        <v>1316</v>
      </c>
      <c r="C329" s="22">
        <v>1887</v>
      </c>
      <c r="D329" s="22">
        <v>311</v>
      </c>
    </row>
    <row r="330" spans="1:4" x14ac:dyDescent="0.2">
      <c r="A330" s="7" t="s">
        <v>885</v>
      </c>
      <c r="B330" t="s">
        <v>1292</v>
      </c>
      <c r="C330" s="22">
        <v>1887</v>
      </c>
      <c r="D330" s="22">
        <v>311</v>
      </c>
    </row>
    <row r="331" spans="1:4" x14ac:dyDescent="0.2">
      <c r="A331" s="7" t="s">
        <v>887</v>
      </c>
      <c r="B331" t="s">
        <v>1291</v>
      </c>
      <c r="C331" s="22">
        <v>2244</v>
      </c>
      <c r="D331" s="22">
        <v>498</v>
      </c>
    </row>
    <row r="332" spans="1:4" x14ac:dyDescent="0.2">
      <c r="A332" s="7" t="s">
        <v>889</v>
      </c>
      <c r="B332" t="s">
        <v>1268</v>
      </c>
      <c r="C332" s="22">
        <v>2244</v>
      </c>
      <c r="D332" s="22">
        <v>498</v>
      </c>
    </row>
    <row r="333" spans="1:4" x14ac:dyDescent="0.2">
      <c r="A333" s="7" t="s">
        <v>891</v>
      </c>
      <c r="B333" t="s">
        <v>1276</v>
      </c>
      <c r="C333" s="22">
        <v>2244</v>
      </c>
      <c r="D333" s="22">
        <v>498</v>
      </c>
    </row>
    <row r="334" spans="1:4" x14ac:dyDescent="0.2">
      <c r="A334" s="7" t="s">
        <v>893</v>
      </c>
      <c r="B334" t="s">
        <v>1315</v>
      </c>
      <c r="C334" s="22">
        <v>2244</v>
      </c>
      <c r="D334" s="22">
        <v>498</v>
      </c>
    </row>
    <row r="335" spans="1:4" x14ac:dyDescent="0.2">
      <c r="A335" s="7" t="s">
        <v>895</v>
      </c>
      <c r="B335" t="s">
        <v>1293</v>
      </c>
      <c r="C335" s="22">
        <v>2600</v>
      </c>
      <c r="D335" s="22">
        <v>618</v>
      </c>
    </row>
    <row r="336" spans="1:4" x14ac:dyDescent="0.2">
      <c r="A336" s="7" t="s">
        <v>897</v>
      </c>
      <c r="B336" t="s">
        <v>1272</v>
      </c>
      <c r="C336" s="22">
        <v>2600</v>
      </c>
      <c r="D336" s="22">
        <v>618</v>
      </c>
    </row>
    <row r="337" spans="1:4" x14ac:dyDescent="0.2">
      <c r="A337" s="7" t="s">
        <v>898</v>
      </c>
      <c r="B337" t="s">
        <v>899</v>
      </c>
      <c r="C337" s="22">
        <v>2600</v>
      </c>
      <c r="D337" s="22">
        <v>618</v>
      </c>
    </row>
    <row r="338" spans="1:4" x14ac:dyDescent="0.2">
      <c r="A338" s="7" t="s">
        <v>900</v>
      </c>
      <c r="B338" t="s">
        <v>1278</v>
      </c>
      <c r="C338" s="22">
        <v>2600</v>
      </c>
      <c r="D338" s="22">
        <v>618</v>
      </c>
    </row>
    <row r="339" spans="1:4" x14ac:dyDescent="0.2">
      <c r="A339" s="7" t="s">
        <v>902</v>
      </c>
      <c r="B339" t="s">
        <v>1317</v>
      </c>
      <c r="C339" s="22">
        <v>2600</v>
      </c>
      <c r="D339" s="22">
        <v>618</v>
      </c>
    </row>
    <row r="340" spans="1:4" x14ac:dyDescent="0.2">
      <c r="A340" s="7" t="s">
        <v>902</v>
      </c>
      <c r="B340" t="s">
        <v>903</v>
      </c>
      <c r="C340" s="22">
        <v>2600</v>
      </c>
      <c r="D340" s="22">
        <v>618</v>
      </c>
    </row>
    <row r="341" spans="1:4" x14ac:dyDescent="0.2">
      <c r="A341" s="7" t="s">
        <v>970</v>
      </c>
      <c r="B341" t="s">
        <v>1310</v>
      </c>
      <c r="C341" s="22">
        <v>1887</v>
      </c>
      <c r="D341" s="22">
        <v>383</v>
      </c>
    </row>
    <row r="342" spans="1:4" x14ac:dyDescent="0.2">
      <c r="A342" s="7" t="s">
        <v>972</v>
      </c>
      <c r="B342" t="s">
        <v>1286</v>
      </c>
      <c r="C342" s="22">
        <v>1887</v>
      </c>
      <c r="D342" s="22">
        <v>383</v>
      </c>
    </row>
    <row r="343" spans="1:4" x14ac:dyDescent="0.2">
      <c r="A343" s="7" t="s">
        <v>974</v>
      </c>
      <c r="B343" t="s">
        <v>1309</v>
      </c>
      <c r="C343" s="22">
        <v>2244</v>
      </c>
      <c r="D343" s="22">
        <v>452</v>
      </c>
    </row>
    <row r="344" spans="1:4" x14ac:dyDescent="0.2">
      <c r="A344" s="7" t="s">
        <v>976</v>
      </c>
      <c r="B344" t="s">
        <v>1285</v>
      </c>
      <c r="C344" s="22">
        <v>2244</v>
      </c>
      <c r="D344" s="22">
        <v>452</v>
      </c>
    </row>
    <row r="345" spans="1:4" x14ac:dyDescent="0.2">
      <c r="A345" s="7" t="s">
        <v>978</v>
      </c>
      <c r="B345" t="s">
        <v>1311</v>
      </c>
      <c r="C345" s="22">
        <v>2600</v>
      </c>
      <c r="D345" s="22">
        <v>662</v>
      </c>
    </row>
    <row r="346" spans="1:4" x14ac:dyDescent="0.2">
      <c r="A346" s="7" t="s">
        <v>980</v>
      </c>
      <c r="B346" t="s">
        <v>1287</v>
      </c>
      <c r="C346" s="22">
        <v>2600</v>
      </c>
      <c r="D346" s="22">
        <v>662</v>
      </c>
    </row>
    <row r="347" spans="1:4" x14ac:dyDescent="0.2">
      <c r="A347" s="7" t="s">
        <v>982</v>
      </c>
      <c r="B347" s="3" t="s">
        <v>1057</v>
      </c>
      <c r="C347" s="22">
        <v>1887</v>
      </c>
      <c r="D347" s="22">
        <v>310</v>
      </c>
    </row>
    <row r="348" spans="1:4" x14ac:dyDescent="0.2">
      <c r="A348" s="7" t="s">
        <v>1</v>
      </c>
      <c r="B348" t="s">
        <v>1298</v>
      </c>
      <c r="C348" s="22">
        <v>1887</v>
      </c>
      <c r="D348" s="22">
        <v>310</v>
      </c>
    </row>
    <row r="349" spans="1:4" x14ac:dyDescent="0.2">
      <c r="A349" s="7" t="s">
        <v>3</v>
      </c>
      <c r="B349" t="s">
        <v>4</v>
      </c>
      <c r="C349" s="22">
        <v>1887</v>
      </c>
      <c r="D349" s="22">
        <v>310</v>
      </c>
    </row>
    <row r="350" spans="1:4" x14ac:dyDescent="0.2">
      <c r="A350" s="7" t="s">
        <v>6</v>
      </c>
      <c r="B350" t="s">
        <v>1326</v>
      </c>
      <c r="C350" s="22">
        <v>1887</v>
      </c>
      <c r="D350" s="22">
        <v>310</v>
      </c>
    </row>
    <row r="351" spans="1:4" x14ac:dyDescent="0.2">
      <c r="A351" s="7" t="s">
        <v>8</v>
      </c>
      <c r="B351" t="s">
        <v>1297</v>
      </c>
      <c r="C351" s="22">
        <v>2244</v>
      </c>
      <c r="D351" s="22">
        <v>502</v>
      </c>
    </row>
    <row r="352" spans="1:4" x14ac:dyDescent="0.2">
      <c r="A352" s="7" t="s">
        <v>10</v>
      </c>
      <c r="B352" t="s">
        <v>11</v>
      </c>
      <c r="C352" s="22">
        <v>2244</v>
      </c>
      <c r="D352" s="22">
        <v>502</v>
      </c>
    </row>
    <row r="353" spans="1:4" x14ac:dyDescent="0.2">
      <c r="A353" s="7" t="s">
        <v>13</v>
      </c>
      <c r="B353" t="s">
        <v>1325</v>
      </c>
      <c r="C353" s="22">
        <v>2244</v>
      </c>
      <c r="D353" s="22">
        <v>502</v>
      </c>
    </row>
    <row r="354" spans="1:4" x14ac:dyDescent="0.2">
      <c r="A354" s="7" t="s">
        <v>15</v>
      </c>
      <c r="B354" s="3" t="s">
        <v>1055</v>
      </c>
      <c r="C354" s="22">
        <v>2244</v>
      </c>
      <c r="D354" s="22">
        <v>502</v>
      </c>
    </row>
    <row r="355" spans="1:4" x14ac:dyDescent="0.2">
      <c r="A355" s="7" t="s">
        <v>17</v>
      </c>
      <c r="B355" t="s">
        <v>1299</v>
      </c>
      <c r="C355" s="22">
        <v>2600</v>
      </c>
      <c r="D355" s="22">
        <v>619</v>
      </c>
    </row>
    <row r="356" spans="1:4" x14ac:dyDescent="0.2">
      <c r="A356" s="7" t="s">
        <v>18</v>
      </c>
      <c r="B356" t="s">
        <v>19</v>
      </c>
      <c r="C356" s="22">
        <v>2600</v>
      </c>
      <c r="D356" s="22">
        <v>619</v>
      </c>
    </row>
    <row r="357" spans="1:4" x14ac:dyDescent="0.2">
      <c r="A357" s="7" t="s">
        <v>21</v>
      </c>
      <c r="B357" t="s">
        <v>22</v>
      </c>
      <c r="C357" s="22">
        <v>2600</v>
      </c>
      <c r="D357" s="22">
        <v>619</v>
      </c>
    </row>
    <row r="358" spans="1:4" x14ac:dyDescent="0.2">
      <c r="A358" s="7" t="s">
        <v>23</v>
      </c>
      <c r="B358" t="s">
        <v>24</v>
      </c>
      <c r="C358" s="22">
        <v>2600</v>
      </c>
      <c r="D358" s="22">
        <v>619</v>
      </c>
    </row>
    <row r="359" spans="1:4" x14ac:dyDescent="0.2">
      <c r="A359" s="7" t="s">
        <v>25</v>
      </c>
      <c r="B359" t="s">
        <v>1327</v>
      </c>
      <c r="C359" s="22">
        <v>2600</v>
      </c>
      <c r="D359" s="22">
        <v>619</v>
      </c>
    </row>
    <row r="360" spans="1:4" x14ac:dyDescent="0.2">
      <c r="A360" s="7" t="s">
        <v>25</v>
      </c>
      <c r="B360" t="s">
        <v>26</v>
      </c>
      <c r="C360" s="22">
        <v>2600</v>
      </c>
      <c r="D360" s="22">
        <v>619</v>
      </c>
    </row>
    <row r="361" spans="1:4" x14ac:dyDescent="0.2">
      <c r="A361" s="7" t="s">
        <v>29</v>
      </c>
      <c r="B361" s="3" t="s">
        <v>1061</v>
      </c>
      <c r="C361" s="22">
        <v>2600</v>
      </c>
      <c r="D361" s="22">
        <v>619</v>
      </c>
    </row>
    <row r="362" spans="1:4" x14ac:dyDescent="0.2">
      <c r="A362" s="7" t="s">
        <v>58</v>
      </c>
      <c r="B362" t="s">
        <v>55</v>
      </c>
      <c r="C362" s="22">
        <v>1887</v>
      </c>
      <c r="D362" s="22">
        <v>390</v>
      </c>
    </row>
    <row r="363" spans="1:4" x14ac:dyDescent="0.2">
      <c r="A363" s="7" t="s">
        <v>71</v>
      </c>
      <c r="B363" t="s">
        <v>72</v>
      </c>
      <c r="C363" s="22">
        <v>2089</v>
      </c>
      <c r="D363" s="22">
        <v>531</v>
      </c>
    </row>
    <row r="364" spans="1:4" x14ac:dyDescent="0.2">
      <c r="A364" s="7" t="s">
        <v>75</v>
      </c>
      <c r="B364" t="s">
        <v>76</v>
      </c>
      <c r="C364" s="22">
        <v>2089</v>
      </c>
      <c r="D364" s="22">
        <v>531</v>
      </c>
    </row>
    <row r="365" spans="1:4" x14ac:dyDescent="0.2">
      <c r="A365" s="7" t="s">
        <v>107</v>
      </c>
      <c r="B365" t="s">
        <v>108</v>
      </c>
      <c r="C365" s="22">
        <v>280</v>
      </c>
      <c r="D365" s="22">
        <v>180</v>
      </c>
    </row>
    <row r="366" spans="1:4" x14ac:dyDescent="0.2">
      <c r="A366" s="7" t="s">
        <v>146</v>
      </c>
      <c r="B366" t="s">
        <v>147</v>
      </c>
      <c r="C366" s="22">
        <v>349</v>
      </c>
      <c r="D366" s="22">
        <v>30</v>
      </c>
    </row>
    <row r="367" spans="1:4" x14ac:dyDescent="0.2">
      <c r="A367" s="7" t="s">
        <v>158</v>
      </c>
      <c r="B367" t="s">
        <v>159</v>
      </c>
      <c r="C367" s="22">
        <v>349</v>
      </c>
      <c r="D367" s="22">
        <v>91</v>
      </c>
    </row>
    <row r="368" spans="1:4" x14ac:dyDescent="0.2">
      <c r="A368" s="7" t="s">
        <v>168</v>
      </c>
      <c r="B368" t="s">
        <v>169</v>
      </c>
      <c r="C368" s="22">
        <v>292</v>
      </c>
      <c r="D368" s="22">
        <v>154</v>
      </c>
    </row>
    <row r="369" spans="1:4" x14ac:dyDescent="0.2">
      <c r="A369" s="7" t="s">
        <v>168</v>
      </c>
      <c r="B369" t="s">
        <v>1510</v>
      </c>
      <c r="C369" s="22">
        <v>292</v>
      </c>
      <c r="D369" s="22">
        <v>154</v>
      </c>
    </row>
    <row r="370" spans="1:4" x14ac:dyDescent="0.2">
      <c r="A370" s="7" t="s">
        <v>183</v>
      </c>
      <c r="B370" t="s">
        <v>184</v>
      </c>
      <c r="C370" s="22">
        <v>286</v>
      </c>
      <c r="D370" s="22">
        <v>149</v>
      </c>
    </row>
    <row r="371" spans="1:4" x14ac:dyDescent="0.2">
      <c r="A371" s="7" t="s">
        <v>187</v>
      </c>
      <c r="B371" t="s">
        <v>188</v>
      </c>
      <c r="C371" s="22">
        <v>237</v>
      </c>
      <c r="D371" s="22">
        <v>75</v>
      </c>
    </row>
    <row r="372" spans="1:4" x14ac:dyDescent="0.2">
      <c r="A372" s="7" t="s">
        <v>194</v>
      </c>
      <c r="B372" t="s">
        <v>195</v>
      </c>
      <c r="C372" s="22">
        <v>237</v>
      </c>
      <c r="D372" s="22">
        <v>149</v>
      </c>
    </row>
    <row r="373" spans="1:4" x14ac:dyDescent="0.2">
      <c r="A373" s="7" t="s">
        <v>218</v>
      </c>
      <c r="B373" t="s">
        <v>219</v>
      </c>
      <c r="C373" s="22">
        <v>261</v>
      </c>
      <c r="D373" s="22">
        <v>145</v>
      </c>
    </row>
    <row r="374" spans="1:4" x14ac:dyDescent="0.2">
      <c r="A374" s="7" t="s">
        <v>1004</v>
      </c>
      <c r="B374" t="s">
        <v>234</v>
      </c>
      <c r="C374" s="22">
        <v>291</v>
      </c>
      <c r="D374" s="22">
        <v>156</v>
      </c>
    </row>
    <row r="375" spans="1:4" x14ac:dyDescent="0.2">
      <c r="A375" s="7" t="s">
        <v>1003</v>
      </c>
      <c r="B375" t="s">
        <v>238</v>
      </c>
      <c r="C375" s="22">
        <v>291</v>
      </c>
      <c r="D375" s="22">
        <v>156</v>
      </c>
    </row>
    <row r="376" spans="1:4" x14ac:dyDescent="0.2">
      <c r="A376" s="7" t="s">
        <v>1374</v>
      </c>
      <c r="B376" s="3" t="s">
        <v>1372</v>
      </c>
      <c r="C376" s="22">
        <v>243</v>
      </c>
      <c r="D376" s="22">
        <v>46</v>
      </c>
    </row>
    <row r="377" spans="1:4" x14ac:dyDescent="0.2">
      <c r="A377" s="7" t="s">
        <v>1392</v>
      </c>
      <c r="B377" t="s">
        <v>1393</v>
      </c>
      <c r="C377" s="22">
        <v>352</v>
      </c>
      <c r="D377" s="22">
        <v>77</v>
      </c>
    </row>
    <row r="378" spans="1:4" x14ac:dyDescent="0.2">
      <c r="A378" s="7" t="s">
        <v>1519</v>
      </c>
      <c r="B378" t="s">
        <v>263</v>
      </c>
      <c r="C378" s="36">
        <v>2600</v>
      </c>
      <c r="D378" s="36">
        <v>667</v>
      </c>
    </row>
    <row r="379" spans="1:4" x14ac:dyDescent="0.2">
      <c r="A379" s="7" t="s">
        <v>1516</v>
      </c>
      <c r="B379" t="s">
        <v>1388</v>
      </c>
      <c r="C379" s="24">
        <v>2600</v>
      </c>
      <c r="D379" s="22">
        <v>667</v>
      </c>
    </row>
    <row r="380" spans="1:4" x14ac:dyDescent="0.2">
      <c r="A380" s="7" t="s">
        <v>1515</v>
      </c>
      <c r="B380" t="s">
        <v>272</v>
      </c>
      <c r="C380" s="36">
        <v>2600</v>
      </c>
      <c r="D380" s="36">
        <v>667</v>
      </c>
    </row>
    <row r="381" spans="1:4" x14ac:dyDescent="0.2">
      <c r="A381" s="7" t="s">
        <v>1493</v>
      </c>
      <c r="B381" t="s">
        <v>1380</v>
      </c>
      <c r="C381" s="22">
        <v>254</v>
      </c>
      <c r="D381" s="22">
        <v>174</v>
      </c>
    </row>
    <row r="382" spans="1:4" x14ac:dyDescent="0.2">
      <c r="A382" s="7" t="s">
        <v>1493</v>
      </c>
      <c r="B382" t="s">
        <v>1395</v>
      </c>
      <c r="C382" s="22">
        <v>254</v>
      </c>
      <c r="D382" s="22">
        <v>174</v>
      </c>
    </row>
    <row r="383" spans="1:4" x14ac:dyDescent="0.2">
      <c r="A383" s="7" t="s">
        <v>1493</v>
      </c>
      <c r="B383" t="s">
        <v>1459</v>
      </c>
      <c r="C383" s="22">
        <v>254</v>
      </c>
      <c r="D383" s="22">
        <v>174</v>
      </c>
    </row>
    <row r="384" spans="1:4" x14ac:dyDescent="0.2">
      <c r="A384" s="7" t="s">
        <v>1491</v>
      </c>
      <c r="B384" t="s">
        <v>987</v>
      </c>
      <c r="C384" s="22">
        <v>254</v>
      </c>
      <c r="D384" s="22">
        <v>174</v>
      </c>
    </row>
    <row r="385" spans="1:4" x14ac:dyDescent="0.2">
      <c r="A385" s="7" t="s">
        <v>1494</v>
      </c>
      <c r="B385" t="s">
        <v>1389</v>
      </c>
      <c r="C385" s="22">
        <v>254</v>
      </c>
      <c r="D385" s="22">
        <v>174</v>
      </c>
    </row>
    <row r="386" spans="1:4" x14ac:dyDescent="0.2">
      <c r="A386" s="7" t="s">
        <v>1494</v>
      </c>
      <c r="B386" t="s">
        <v>1418</v>
      </c>
      <c r="C386" s="22">
        <v>254</v>
      </c>
      <c r="D386" s="22">
        <v>174</v>
      </c>
    </row>
    <row r="387" spans="1:4" x14ac:dyDescent="0.2">
      <c r="A387" s="7" t="s">
        <v>1492</v>
      </c>
      <c r="B387" t="s">
        <v>1384</v>
      </c>
      <c r="C387" s="22">
        <v>351</v>
      </c>
      <c r="D387" s="22">
        <v>221</v>
      </c>
    </row>
    <row r="388" spans="1:4" x14ac:dyDescent="0.2">
      <c r="A388" s="7" t="s">
        <v>1490</v>
      </c>
      <c r="B388" t="s">
        <v>986</v>
      </c>
      <c r="C388" s="22">
        <v>351</v>
      </c>
      <c r="D388" s="22">
        <v>221</v>
      </c>
    </row>
    <row r="389" spans="1:4" x14ac:dyDescent="0.2">
      <c r="A389" s="7" t="s">
        <v>1488</v>
      </c>
      <c r="B389" t="s">
        <v>1264</v>
      </c>
      <c r="C389" s="22">
        <v>289</v>
      </c>
      <c r="D389" s="22">
        <v>179</v>
      </c>
    </row>
    <row r="390" spans="1:4" x14ac:dyDescent="0.2">
      <c r="A390" s="7" t="s">
        <v>1489</v>
      </c>
      <c r="B390" t="s">
        <v>1260</v>
      </c>
      <c r="C390" s="22">
        <v>227</v>
      </c>
      <c r="D390" s="22">
        <v>179</v>
      </c>
    </row>
    <row r="391" spans="1:4" x14ac:dyDescent="0.2">
      <c r="A391" s="7" t="s">
        <v>284</v>
      </c>
      <c r="B391" t="s">
        <v>283</v>
      </c>
      <c r="C391" s="22">
        <v>343</v>
      </c>
      <c r="D391" s="22">
        <v>84</v>
      </c>
    </row>
    <row r="392" spans="1:4" x14ac:dyDescent="0.2">
      <c r="A392" s="7" t="s">
        <v>1507</v>
      </c>
      <c r="B392" t="s">
        <v>985</v>
      </c>
      <c r="C392" s="22">
        <v>110</v>
      </c>
      <c r="D392" s="22">
        <v>0</v>
      </c>
    </row>
    <row r="393" spans="1:4" x14ac:dyDescent="0.2">
      <c r="A393" s="7" t="s">
        <v>988</v>
      </c>
      <c r="B393" t="s">
        <v>989</v>
      </c>
      <c r="C393" s="22">
        <v>125</v>
      </c>
      <c r="D393" s="22">
        <v>0</v>
      </c>
    </row>
    <row r="394" spans="1:4" x14ac:dyDescent="0.2">
      <c r="A394" s="11" t="s">
        <v>990</v>
      </c>
      <c r="B394" t="s">
        <v>989</v>
      </c>
      <c r="C394" s="22">
        <v>100</v>
      </c>
      <c r="D394" s="22">
        <v>0</v>
      </c>
    </row>
    <row r="395" spans="1:4" x14ac:dyDescent="0.2">
      <c r="A395" s="7" t="s">
        <v>991</v>
      </c>
      <c r="B395" t="s">
        <v>989</v>
      </c>
      <c r="C395" s="22">
        <v>20</v>
      </c>
      <c r="D395" s="22">
        <v>0</v>
      </c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CEFE-748C-4AAF-B4C3-140883C0076A}">
  <sheetPr>
    <tabColor rgb="FFFFFF00"/>
  </sheetPr>
  <dimension ref="A1:ET277"/>
  <sheetViews>
    <sheetView zoomScale="126" zoomScaleNormal="95" workbookViewId="0"/>
  </sheetViews>
  <sheetFormatPr defaultColWidth="15.85546875" defaultRowHeight="12.75" x14ac:dyDescent="0.2"/>
  <cols>
    <col min="1" max="1" width="15.28515625" style="41" customWidth="1"/>
    <col min="2" max="2" width="11.5703125" style="42" hidden="1" customWidth="1"/>
    <col min="3" max="3" width="49.5703125" style="42" customWidth="1"/>
    <col min="4" max="4" width="9.140625" style="42" customWidth="1"/>
    <col min="5" max="5" width="12.7109375" style="64" customWidth="1"/>
    <col min="6" max="6" width="22.5703125" style="42" bestFit="1" customWidth="1"/>
    <col min="7" max="7" width="4.42578125" style="42" customWidth="1"/>
    <col min="8" max="16384" width="15.85546875" style="42"/>
  </cols>
  <sheetData>
    <row r="1" spans="1:6" ht="15.75" x14ac:dyDescent="0.2">
      <c r="A1" s="63" t="s">
        <v>1578</v>
      </c>
    </row>
    <row r="2" spans="1:6" ht="15.75" x14ac:dyDescent="0.2">
      <c r="A2" s="65" t="s">
        <v>1579</v>
      </c>
    </row>
    <row r="3" spans="1:6" x14ac:dyDescent="0.2">
      <c r="A3" s="66" t="s">
        <v>1958</v>
      </c>
    </row>
    <row r="4" spans="1:6" ht="16.5" thickBot="1" x14ac:dyDescent="0.25">
      <c r="A4" s="85"/>
      <c r="B4" s="86"/>
      <c r="C4" s="86"/>
      <c r="D4" s="86"/>
      <c r="E4" s="86"/>
    </row>
    <row r="5" spans="1:6" s="47" customFormat="1" ht="41.1" customHeight="1" x14ac:dyDescent="0.2">
      <c r="A5" s="43" t="s">
        <v>1580</v>
      </c>
      <c r="B5" s="44" t="s">
        <v>1581</v>
      </c>
      <c r="C5" s="44" t="s">
        <v>1582</v>
      </c>
      <c r="D5" s="44" t="s">
        <v>1536</v>
      </c>
      <c r="E5" s="45" t="s">
        <v>1583</v>
      </c>
      <c r="F5" s="46" t="s">
        <v>1584</v>
      </c>
    </row>
    <row r="6" spans="1:6" s="47" customFormat="1" x14ac:dyDescent="0.2">
      <c r="A6" s="48" t="s">
        <v>1005</v>
      </c>
      <c r="B6" s="49" t="s">
        <v>1957</v>
      </c>
      <c r="C6" s="48" t="s">
        <v>1553</v>
      </c>
      <c r="D6" s="48">
        <v>99996</v>
      </c>
      <c r="E6" s="67">
        <v>495</v>
      </c>
      <c r="F6" s="58" t="s">
        <v>1959</v>
      </c>
    </row>
    <row r="7" spans="1:6" s="47" customFormat="1" x14ac:dyDescent="0.2">
      <c r="A7" s="48" t="s">
        <v>1960</v>
      </c>
      <c r="B7" s="49"/>
      <c r="C7" s="48" t="s">
        <v>1961</v>
      </c>
      <c r="D7" s="48">
        <v>99997</v>
      </c>
      <c r="E7" s="68">
        <v>119</v>
      </c>
      <c r="F7" s="69" t="s">
        <v>1962</v>
      </c>
    </row>
    <row r="8" spans="1:6" s="47" customFormat="1" x14ac:dyDescent="0.2">
      <c r="A8" s="48" t="s">
        <v>1612</v>
      </c>
      <c r="B8" s="49" t="s">
        <v>1955</v>
      </c>
      <c r="C8" s="48" t="s">
        <v>1956</v>
      </c>
      <c r="D8" s="48">
        <v>96372</v>
      </c>
      <c r="E8" s="67">
        <v>24.56296365</v>
      </c>
    </row>
    <row r="9" spans="1:6" s="47" customFormat="1" x14ac:dyDescent="0.2">
      <c r="A9" s="48" t="s">
        <v>1862</v>
      </c>
      <c r="B9" s="49" t="s">
        <v>1954</v>
      </c>
      <c r="C9" s="48" t="s">
        <v>295</v>
      </c>
      <c r="D9" s="48">
        <v>93976</v>
      </c>
      <c r="E9" s="67">
        <v>286.76633519999996</v>
      </c>
    </row>
    <row r="10" spans="1:6" s="47" customFormat="1" x14ac:dyDescent="0.2">
      <c r="A10" s="48" t="s">
        <v>1862</v>
      </c>
      <c r="B10" s="49" t="s">
        <v>1952</v>
      </c>
      <c r="C10" s="48" t="s">
        <v>1953</v>
      </c>
      <c r="D10" s="48">
        <v>93975</v>
      </c>
      <c r="E10" s="67">
        <v>483.27919470000001</v>
      </c>
    </row>
    <row r="11" spans="1:6" s="47" customFormat="1" x14ac:dyDescent="0.2">
      <c r="A11" s="50" t="s">
        <v>1862</v>
      </c>
      <c r="B11" s="51" t="s">
        <v>1950</v>
      </c>
      <c r="C11" s="52" t="s">
        <v>1951</v>
      </c>
      <c r="D11" s="52">
        <v>93971</v>
      </c>
      <c r="E11" s="70">
        <v>217.37249339999994</v>
      </c>
    </row>
    <row r="12" spans="1:6" s="47" customFormat="1" x14ac:dyDescent="0.2">
      <c r="A12" s="53" t="s">
        <v>1862</v>
      </c>
      <c r="B12" s="54" t="s">
        <v>1949</v>
      </c>
      <c r="C12" s="55" t="s">
        <v>1464</v>
      </c>
      <c r="D12" s="55">
        <v>93970</v>
      </c>
      <c r="E12" s="71">
        <v>343.14641699999999</v>
      </c>
    </row>
    <row r="13" spans="1:6" s="47" customFormat="1" x14ac:dyDescent="0.2">
      <c r="A13" s="53" t="s">
        <v>1862</v>
      </c>
      <c r="B13" s="54" t="s">
        <v>1948</v>
      </c>
      <c r="C13" s="55" t="s">
        <v>291</v>
      </c>
      <c r="D13" s="55">
        <v>93880</v>
      </c>
      <c r="E13" s="71">
        <v>347.28896115000009</v>
      </c>
    </row>
    <row r="14" spans="1:6" s="47" customFormat="1" x14ac:dyDescent="0.2">
      <c r="A14" s="53" t="s">
        <v>1644</v>
      </c>
      <c r="B14" s="54" t="s">
        <v>1947</v>
      </c>
      <c r="C14" s="55" t="s">
        <v>1466</v>
      </c>
      <c r="D14" s="55">
        <v>77086</v>
      </c>
      <c r="E14" s="71">
        <v>59.748408900000015</v>
      </c>
    </row>
    <row r="15" spans="1:6" s="47" customFormat="1" x14ac:dyDescent="0.2">
      <c r="A15" s="53" t="s">
        <v>1644</v>
      </c>
      <c r="B15" s="54" t="s">
        <v>1946</v>
      </c>
      <c r="C15" s="55" t="s">
        <v>1523</v>
      </c>
      <c r="D15" s="55">
        <v>77085</v>
      </c>
      <c r="E15" s="71">
        <v>93.263924400000008</v>
      </c>
    </row>
    <row r="16" spans="1:6" s="47" customFormat="1" x14ac:dyDescent="0.2">
      <c r="A16" s="53" t="s">
        <v>1644</v>
      </c>
      <c r="B16" s="54" t="s">
        <v>1944</v>
      </c>
      <c r="C16" s="55" t="s">
        <v>1945</v>
      </c>
      <c r="D16" s="55">
        <v>77081</v>
      </c>
      <c r="E16" s="71">
        <v>56.421766500000011</v>
      </c>
    </row>
    <row r="17" spans="1:6" s="47" customFormat="1" x14ac:dyDescent="0.2">
      <c r="A17" s="53" t="s">
        <v>1644</v>
      </c>
      <c r="B17" s="54" t="s">
        <v>1943</v>
      </c>
      <c r="C17" s="55" t="s">
        <v>286</v>
      </c>
      <c r="D17" s="55">
        <v>77080</v>
      </c>
      <c r="E17" s="71">
        <v>106</v>
      </c>
    </row>
    <row r="18" spans="1:6" s="47" customFormat="1" x14ac:dyDescent="0.2">
      <c r="A18" s="53" t="s">
        <v>1644</v>
      </c>
      <c r="B18" s="54" t="s">
        <v>1941</v>
      </c>
      <c r="C18" s="55" t="s">
        <v>1942</v>
      </c>
      <c r="D18" s="55">
        <v>77074</v>
      </c>
      <c r="E18" s="71">
        <v>116.83357214999999</v>
      </c>
    </row>
    <row r="19" spans="1:6" s="47" customFormat="1" x14ac:dyDescent="0.2">
      <c r="A19" s="53" t="s">
        <v>1644</v>
      </c>
      <c r="B19" s="54" t="s">
        <v>1939</v>
      </c>
      <c r="C19" s="55" t="s">
        <v>1940</v>
      </c>
      <c r="D19" s="55">
        <v>77073</v>
      </c>
      <c r="E19" s="71">
        <v>81.251105549999991</v>
      </c>
    </row>
    <row r="20" spans="1:6" s="47" customFormat="1" x14ac:dyDescent="0.2">
      <c r="A20" s="53" t="s">
        <v>1644</v>
      </c>
      <c r="B20" s="54" t="s">
        <v>1938</v>
      </c>
      <c r="C20" s="55" t="s">
        <v>280</v>
      </c>
      <c r="D20" s="55">
        <v>77072</v>
      </c>
      <c r="E20" s="71">
        <v>46.6278954</v>
      </c>
    </row>
    <row r="21" spans="1:6" s="47" customFormat="1" x14ac:dyDescent="0.2">
      <c r="A21" s="53" t="s">
        <v>1931</v>
      </c>
      <c r="B21" s="54" t="s">
        <v>1936</v>
      </c>
      <c r="C21" s="55" t="s">
        <v>1937</v>
      </c>
      <c r="D21" s="55">
        <v>77067</v>
      </c>
      <c r="E21" s="71">
        <v>231.53664945000006</v>
      </c>
    </row>
    <row r="22" spans="1:6" s="47" customFormat="1" x14ac:dyDescent="0.2">
      <c r="A22" s="53" t="s">
        <v>1931</v>
      </c>
      <c r="B22" s="54" t="s">
        <v>1934</v>
      </c>
      <c r="C22" s="55" t="s">
        <v>1935</v>
      </c>
      <c r="D22" s="55">
        <v>77066</v>
      </c>
      <c r="E22" s="71">
        <v>284.53417035000001</v>
      </c>
    </row>
    <row r="23" spans="1:6" s="47" customFormat="1" x14ac:dyDescent="0.2">
      <c r="A23" s="53" t="s">
        <v>1931</v>
      </c>
      <c r="B23" s="54" t="s">
        <v>1932</v>
      </c>
      <c r="C23" s="55" t="s">
        <v>1933</v>
      </c>
      <c r="D23" s="55">
        <v>77065</v>
      </c>
      <c r="E23" s="71">
        <v>225.58082085000001</v>
      </c>
    </row>
    <row r="24" spans="1:6" s="47" customFormat="1" x14ac:dyDescent="0.2">
      <c r="A24" s="53" t="s">
        <v>1925</v>
      </c>
      <c r="B24" s="54" t="s">
        <v>1930</v>
      </c>
      <c r="C24" s="55" t="s">
        <v>1484</v>
      </c>
      <c r="D24" s="55">
        <v>77063</v>
      </c>
      <c r="E24" s="71">
        <v>92.723040000000012</v>
      </c>
    </row>
    <row r="25" spans="1:6" s="47" customFormat="1" x14ac:dyDescent="0.2">
      <c r="A25" s="53" t="s">
        <v>1925</v>
      </c>
      <c r="B25" s="54" t="s">
        <v>1928</v>
      </c>
      <c r="C25" s="55" t="s">
        <v>1929</v>
      </c>
      <c r="D25" s="55">
        <v>77062</v>
      </c>
      <c r="E25" s="71">
        <v>92.723040000000012</v>
      </c>
    </row>
    <row r="26" spans="1:6" s="47" customFormat="1" x14ac:dyDescent="0.2">
      <c r="A26" s="53" t="s">
        <v>1925</v>
      </c>
      <c r="B26" s="54" t="s">
        <v>1926</v>
      </c>
      <c r="C26" s="55" t="s">
        <v>1927</v>
      </c>
      <c r="D26" s="55">
        <v>77061</v>
      </c>
      <c r="E26" s="71">
        <v>92.723040000000012</v>
      </c>
    </row>
    <row r="27" spans="1:6" s="47" customFormat="1" x14ac:dyDescent="0.2">
      <c r="A27" s="53" t="s">
        <v>1005</v>
      </c>
      <c r="B27" s="54" t="s">
        <v>1924</v>
      </c>
      <c r="C27" s="55" t="s">
        <v>278</v>
      </c>
      <c r="D27" s="55">
        <v>77049</v>
      </c>
      <c r="E27" s="71">
        <v>740</v>
      </c>
      <c r="F27" s="58" t="s">
        <v>1963</v>
      </c>
    </row>
    <row r="28" spans="1:6" s="47" customFormat="1" x14ac:dyDescent="0.2">
      <c r="A28" s="53" t="s">
        <v>1005</v>
      </c>
      <c r="B28" s="54" t="s">
        <v>1923</v>
      </c>
      <c r="C28" s="55" t="s">
        <v>269</v>
      </c>
      <c r="D28" s="55">
        <v>77048</v>
      </c>
      <c r="E28" s="71">
        <v>740</v>
      </c>
      <c r="F28" s="58" t="s">
        <v>1963</v>
      </c>
    </row>
    <row r="29" spans="1:6" s="47" customFormat="1" x14ac:dyDescent="0.2">
      <c r="A29" s="53" t="s">
        <v>1005</v>
      </c>
      <c r="B29" s="54" t="s">
        <v>1922</v>
      </c>
      <c r="C29" s="55" t="s">
        <v>275</v>
      </c>
      <c r="D29" s="55">
        <v>77047</v>
      </c>
      <c r="E29" s="71">
        <v>667</v>
      </c>
      <c r="F29" s="58"/>
    </row>
    <row r="30" spans="1:6" s="47" customFormat="1" x14ac:dyDescent="0.2">
      <c r="A30" s="53" t="s">
        <v>1005</v>
      </c>
      <c r="B30" s="54" t="s">
        <v>1921</v>
      </c>
      <c r="C30" s="55" t="s">
        <v>266</v>
      </c>
      <c r="D30" s="55">
        <v>77046</v>
      </c>
      <c r="E30" s="71">
        <v>450</v>
      </c>
      <c r="F30" s="58" t="s">
        <v>1963</v>
      </c>
    </row>
    <row r="31" spans="1:6" s="47" customFormat="1" x14ac:dyDescent="0.2">
      <c r="A31" s="53" t="s">
        <v>1659</v>
      </c>
      <c r="B31" s="54" t="s">
        <v>1919</v>
      </c>
      <c r="C31" s="55" t="s">
        <v>1920</v>
      </c>
      <c r="D31" s="55">
        <v>77011</v>
      </c>
      <c r="E31" s="71">
        <v>405.07513904999996</v>
      </c>
    </row>
    <row r="32" spans="1:6" s="47" customFormat="1" x14ac:dyDescent="0.2">
      <c r="A32" s="53" t="s">
        <v>1644</v>
      </c>
      <c r="B32" s="54" t="s">
        <v>1918</v>
      </c>
      <c r="C32" s="55" t="s">
        <v>250</v>
      </c>
      <c r="D32" s="55">
        <v>77002</v>
      </c>
      <c r="E32" s="71">
        <v>211.70388255000006</v>
      </c>
    </row>
    <row r="33" spans="1:6" s="47" customFormat="1" x14ac:dyDescent="0.2">
      <c r="A33" s="53" t="s">
        <v>1862</v>
      </c>
      <c r="B33" s="54" t="s">
        <v>1916</v>
      </c>
      <c r="C33" s="55" t="s">
        <v>1917</v>
      </c>
      <c r="D33" s="55">
        <v>76999</v>
      </c>
      <c r="E33" s="71">
        <v>100</v>
      </c>
    </row>
    <row r="34" spans="1:6" s="47" customFormat="1" x14ac:dyDescent="0.2">
      <c r="A34" s="53" t="s">
        <v>1585</v>
      </c>
      <c r="B34" s="54" t="s">
        <v>1914</v>
      </c>
      <c r="C34" s="55" t="s">
        <v>1915</v>
      </c>
      <c r="D34" s="55">
        <v>76998</v>
      </c>
      <c r="E34" s="71">
        <v>100</v>
      </c>
    </row>
    <row r="35" spans="1:6" s="47" customFormat="1" x14ac:dyDescent="0.2">
      <c r="A35" s="53" t="s">
        <v>1862</v>
      </c>
      <c r="B35" s="54" t="s">
        <v>1913</v>
      </c>
      <c r="C35" s="55" t="s">
        <v>1528</v>
      </c>
      <c r="D35" s="55">
        <v>76981</v>
      </c>
      <c r="E35" s="71">
        <v>188.46822075</v>
      </c>
    </row>
    <row r="36" spans="1:6" s="47" customFormat="1" x14ac:dyDescent="0.2">
      <c r="A36" s="53" t="s">
        <v>1862</v>
      </c>
      <c r="B36" s="54" t="s">
        <v>1911</v>
      </c>
      <c r="C36" s="55" t="s">
        <v>1912</v>
      </c>
      <c r="D36" s="55">
        <v>76942</v>
      </c>
      <c r="E36" s="71">
        <v>102.04363725000002</v>
      </c>
    </row>
    <row r="37" spans="1:6" s="47" customFormat="1" x14ac:dyDescent="0.2">
      <c r="A37" s="53" t="s">
        <v>1862</v>
      </c>
      <c r="B37" s="54" t="s">
        <v>1910</v>
      </c>
      <c r="C37" s="55" t="s">
        <v>242</v>
      </c>
      <c r="D37" s="55">
        <v>76885</v>
      </c>
      <c r="E37" s="71">
        <v>248.36862629999996</v>
      </c>
    </row>
    <row r="38" spans="1:6" s="47" customFormat="1" x14ac:dyDescent="0.2">
      <c r="A38" s="53" t="s">
        <v>1862</v>
      </c>
      <c r="B38" s="54" t="s">
        <v>1908</v>
      </c>
      <c r="C38" s="55" t="s">
        <v>1909</v>
      </c>
      <c r="D38" s="55">
        <v>76883</v>
      </c>
      <c r="E38" s="71">
        <v>123.02629185000001</v>
      </c>
    </row>
    <row r="39" spans="1:6" s="47" customFormat="1" x14ac:dyDescent="0.2">
      <c r="A39" s="53" t="s">
        <v>1862</v>
      </c>
      <c r="B39" s="54" t="s">
        <v>1907</v>
      </c>
      <c r="C39" s="55" t="s">
        <v>1376</v>
      </c>
      <c r="D39" s="55">
        <v>76882</v>
      </c>
      <c r="E39" s="71">
        <v>95</v>
      </c>
    </row>
    <row r="40" spans="1:6" s="47" customFormat="1" x14ac:dyDescent="0.2">
      <c r="A40" s="53" t="s">
        <v>1862</v>
      </c>
      <c r="B40" s="54" t="s">
        <v>1906</v>
      </c>
      <c r="C40" s="55" t="s">
        <v>230</v>
      </c>
      <c r="D40" s="55">
        <v>76881</v>
      </c>
      <c r="E40" s="71">
        <v>156</v>
      </c>
    </row>
    <row r="41" spans="1:6" s="47" customFormat="1" x14ac:dyDescent="0.2">
      <c r="A41" s="53" t="s">
        <v>1862</v>
      </c>
      <c r="B41" s="54" t="s">
        <v>1905</v>
      </c>
      <c r="C41" s="55" t="s">
        <v>227</v>
      </c>
      <c r="D41" s="55">
        <v>76872</v>
      </c>
      <c r="E41" s="71">
        <v>366.6260868</v>
      </c>
    </row>
    <row r="42" spans="1:6" s="47" customFormat="1" x14ac:dyDescent="0.2">
      <c r="A42" s="53" t="s">
        <v>1862</v>
      </c>
      <c r="B42" s="54" t="s">
        <v>1904</v>
      </c>
      <c r="C42" s="55" t="s">
        <v>223</v>
      </c>
      <c r="D42" s="55">
        <v>76870</v>
      </c>
      <c r="E42" s="71">
        <v>182.51239215000001</v>
      </c>
    </row>
    <row r="43" spans="1:6" s="47" customFormat="1" x14ac:dyDescent="0.2">
      <c r="A43" s="53" t="s">
        <v>1862</v>
      </c>
      <c r="B43" s="54" t="s">
        <v>1902</v>
      </c>
      <c r="C43" s="55" t="s">
        <v>1903</v>
      </c>
      <c r="D43" s="55">
        <v>76857</v>
      </c>
      <c r="E43" s="72">
        <v>141.13</v>
      </c>
      <c r="F43" s="69" t="s">
        <v>1962</v>
      </c>
    </row>
    <row r="44" spans="1:6" s="47" customFormat="1" x14ac:dyDescent="0.2">
      <c r="A44" s="53" t="s">
        <v>1862</v>
      </c>
      <c r="B44" s="54" t="s">
        <v>1900</v>
      </c>
      <c r="C44" s="55" t="s">
        <v>1901</v>
      </c>
      <c r="D44" s="55">
        <v>76856</v>
      </c>
      <c r="E44" s="72">
        <v>333.9</v>
      </c>
      <c r="F44" s="69" t="s">
        <v>1962</v>
      </c>
    </row>
    <row r="45" spans="1:6" s="47" customFormat="1" x14ac:dyDescent="0.2">
      <c r="A45" s="53" t="s">
        <v>1862</v>
      </c>
      <c r="B45" s="54" t="s">
        <v>1898</v>
      </c>
      <c r="C45" s="55" t="s">
        <v>1899</v>
      </c>
      <c r="D45" s="55">
        <v>76831</v>
      </c>
      <c r="E45" s="71">
        <v>210.24085124999999</v>
      </c>
    </row>
    <row r="46" spans="1:6" s="47" customFormat="1" x14ac:dyDescent="0.2">
      <c r="A46" s="53" t="s">
        <v>1862</v>
      </c>
      <c r="B46" s="54" t="s">
        <v>1897</v>
      </c>
      <c r="C46" s="55" t="s">
        <v>213</v>
      </c>
      <c r="D46" s="55">
        <v>76830</v>
      </c>
      <c r="E46" s="71">
        <v>217.28759895000002</v>
      </c>
    </row>
    <row r="47" spans="1:6" s="47" customFormat="1" x14ac:dyDescent="0.2">
      <c r="A47" s="53" t="s">
        <v>1862</v>
      </c>
      <c r="B47" s="54" t="s">
        <v>1895</v>
      </c>
      <c r="C47" s="55" t="s">
        <v>1896</v>
      </c>
      <c r="D47" s="55">
        <v>76820</v>
      </c>
      <c r="E47" s="71">
        <v>78.697663500000004</v>
      </c>
    </row>
    <row r="48" spans="1:6" s="47" customFormat="1" x14ac:dyDescent="0.2">
      <c r="A48" s="53" t="s">
        <v>1862</v>
      </c>
      <c r="B48" s="54" t="s">
        <v>1894</v>
      </c>
      <c r="C48" s="55" t="s">
        <v>211</v>
      </c>
      <c r="D48" s="55">
        <v>76819</v>
      </c>
      <c r="E48" s="71">
        <v>149.35983855000001</v>
      </c>
    </row>
    <row r="49" spans="1:5" s="47" customFormat="1" x14ac:dyDescent="0.2">
      <c r="A49" s="53" t="s">
        <v>1862</v>
      </c>
      <c r="B49" s="54" t="s">
        <v>1892</v>
      </c>
      <c r="C49" s="55" t="s">
        <v>1893</v>
      </c>
      <c r="D49" s="55">
        <v>76818</v>
      </c>
      <c r="E49" s="71">
        <v>207.61624020000005</v>
      </c>
    </row>
    <row r="50" spans="1:5" s="47" customFormat="1" x14ac:dyDescent="0.2">
      <c r="A50" s="53" t="s">
        <v>1862</v>
      </c>
      <c r="B50" s="54" t="s">
        <v>1891</v>
      </c>
      <c r="C50" s="55" t="s">
        <v>209</v>
      </c>
      <c r="D50" s="55">
        <v>76817</v>
      </c>
      <c r="E50" s="71">
        <v>166.20045734999999</v>
      </c>
    </row>
    <row r="51" spans="1:5" s="47" customFormat="1" x14ac:dyDescent="0.2">
      <c r="A51" s="53" t="s">
        <v>1862</v>
      </c>
      <c r="B51" s="54" t="s">
        <v>1889</v>
      </c>
      <c r="C51" s="55" t="s">
        <v>1890</v>
      </c>
      <c r="D51" s="55">
        <v>76816</v>
      </c>
      <c r="E51" s="71">
        <v>196.23682545000003</v>
      </c>
    </row>
    <row r="52" spans="1:5" s="47" customFormat="1" x14ac:dyDescent="0.2">
      <c r="A52" s="53" t="s">
        <v>1862</v>
      </c>
      <c r="B52" s="54" t="s">
        <v>1887</v>
      </c>
      <c r="C52" s="55" t="s">
        <v>1888</v>
      </c>
      <c r="D52" s="55">
        <v>76815</v>
      </c>
      <c r="E52" s="71">
        <v>161</v>
      </c>
    </row>
    <row r="53" spans="1:5" s="47" customFormat="1" x14ac:dyDescent="0.2">
      <c r="A53" s="53" t="s">
        <v>1862</v>
      </c>
      <c r="B53" s="54" t="s">
        <v>1885</v>
      </c>
      <c r="C53" s="55" t="s">
        <v>1886</v>
      </c>
      <c r="D53" s="55">
        <v>76813</v>
      </c>
      <c r="E53" s="71">
        <v>207.79772115000003</v>
      </c>
    </row>
    <row r="54" spans="1:5" s="47" customFormat="1" x14ac:dyDescent="0.2">
      <c r="A54" s="53" t="s">
        <v>1862</v>
      </c>
      <c r="B54" s="54" t="s">
        <v>1884</v>
      </c>
      <c r="C54" s="55" t="s">
        <v>205</v>
      </c>
      <c r="D54" s="55">
        <v>76812</v>
      </c>
      <c r="E54" s="71">
        <v>340.60873379999998</v>
      </c>
    </row>
    <row r="55" spans="1:5" s="47" customFormat="1" x14ac:dyDescent="0.2">
      <c r="A55" s="53" t="s">
        <v>1862</v>
      </c>
      <c r="B55" s="54" t="s">
        <v>1883</v>
      </c>
      <c r="C55" s="55" t="s">
        <v>203</v>
      </c>
      <c r="D55" s="55">
        <v>76811</v>
      </c>
      <c r="E55" s="71">
        <v>310.03961490000006</v>
      </c>
    </row>
    <row r="56" spans="1:5" s="47" customFormat="1" x14ac:dyDescent="0.2">
      <c r="A56" s="53" t="s">
        <v>1862</v>
      </c>
      <c r="B56" s="54" t="s">
        <v>1881</v>
      </c>
      <c r="C56" s="55" t="s">
        <v>1882</v>
      </c>
      <c r="D56" s="55">
        <v>76810</v>
      </c>
      <c r="E56" s="71">
        <v>155.71319685</v>
      </c>
    </row>
    <row r="57" spans="1:5" s="47" customFormat="1" x14ac:dyDescent="0.2">
      <c r="A57" s="53" t="s">
        <v>1862</v>
      </c>
      <c r="B57" s="54" t="s">
        <v>1879</v>
      </c>
      <c r="C57" s="55" t="s">
        <v>1880</v>
      </c>
      <c r="D57" s="55">
        <v>76805</v>
      </c>
      <c r="E57" s="71">
        <v>243.89209620000003</v>
      </c>
    </row>
    <row r="58" spans="1:5" s="47" customFormat="1" x14ac:dyDescent="0.2">
      <c r="A58" s="53" t="s">
        <v>1862</v>
      </c>
      <c r="B58" s="54" t="s">
        <v>1877</v>
      </c>
      <c r="C58" s="55" t="s">
        <v>1878</v>
      </c>
      <c r="D58" s="55">
        <v>76802</v>
      </c>
      <c r="E58" s="71">
        <v>106.30411860000002</v>
      </c>
    </row>
    <row r="59" spans="1:5" s="47" customFormat="1" x14ac:dyDescent="0.2">
      <c r="A59" s="53" t="s">
        <v>1862</v>
      </c>
      <c r="B59" s="54" t="s">
        <v>1876</v>
      </c>
      <c r="C59" s="55" t="s">
        <v>201</v>
      </c>
      <c r="D59" s="55">
        <v>76801</v>
      </c>
      <c r="E59" s="71">
        <v>210.55806165000001</v>
      </c>
    </row>
    <row r="60" spans="1:5" s="47" customFormat="1" x14ac:dyDescent="0.2">
      <c r="A60" s="53" t="s">
        <v>1862</v>
      </c>
      <c r="B60" s="54" t="s">
        <v>1875</v>
      </c>
      <c r="C60" s="55" t="s">
        <v>199</v>
      </c>
      <c r="D60" s="55">
        <v>76800</v>
      </c>
      <c r="E60" s="71">
        <v>281.14245914999998</v>
      </c>
    </row>
    <row r="61" spans="1:5" s="47" customFormat="1" x14ac:dyDescent="0.2">
      <c r="A61" s="53" t="s">
        <v>1862</v>
      </c>
      <c r="B61" s="54" t="s">
        <v>1873</v>
      </c>
      <c r="C61" s="55" t="s">
        <v>1874</v>
      </c>
      <c r="D61" s="55">
        <v>76775</v>
      </c>
      <c r="E61" s="71">
        <v>104.61792165</v>
      </c>
    </row>
    <row r="62" spans="1:5" s="47" customFormat="1" x14ac:dyDescent="0.2">
      <c r="A62" s="53" t="s">
        <v>1862</v>
      </c>
      <c r="B62" s="54" t="s">
        <v>1871</v>
      </c>
      <c r="C62" s="55" t="s">
        <v>1872</v>
      </c>
      <c r="D62" s="55">
        <v>76770</v>
      </c>
      <c r="E62" s="71">
        <v>195.90334784999999</v>
      </c>
    </row>
    <row r="63" spans="1:5" s="47" customFormat="1" x14ac:dyDescent="0.2">
      <c r="A63" s="53" t="s">
        <v>1862</v>
      </c>
      <c r="B63" s="54" t="s">
        <v>1870</v>
      </c>
      <c r="C63" s="55" t="s">
        <v>191</v>
      </c>
      <c r="D63" s="55">
        <v>76706</v>
      </c>
      <c r="E63" s="71">
        <v>193.72659314999999</v>
      </c>
    </row>
    <row r="64" spans="1:5" s="47" customFormat="1" x14ac:dyDescent="0.2">
      <c r="A64" s="53" t="s">
        <v>1862</v>
      </c>
      <c r="B64" s="54" t="s">
        <v>1869</v>
      </c>
      <c r="C64" s="55" t="s">
        <v>1369</v>
      </c>
      <c r="D64" s="55">
        <v>76705</v>
      </c>
      <c r="E64" s="71">
        <v>158.84564954999996</v>
      </c>
    </row>
    <row r="65" spans="1:6" s="47" customFormat="1" x14ac:dyDescent="0.2">
      <c r="A65" s="53" t="s">
        <v>1862</v>
      </c>
      <c r="B65" s="54" t="s">
        <v>1868</v>
      </c>
      <c r="C65" s="55" t="s">
        <v>179</v>
      </c>
      <c r="D65" s="55">
        <v>76700</v>
      </c>
      <c r="E65" s="71">
        <v>210.15239835</v>
      </c>
    </row>
    <row r="66" spans="1:6" s="47" customFormat="1" x14ac:dyDescent="0.2">
      <c r="A66" s="53" t="s">
        <v>1862</v>
      </c>
      <c r="B66" s="54" t="s">
        <v>1867</v>
      </c>
      <c r="C66" s="55" t="s">
        <v>1461</v>
      </c>
      <c r="D66" s="55">
        <v>76642</v>
      </c>
      <c r="E66" s="71">
        <v>152.56854375</v>
      </c>
    </row>
    <row r="67" spans="1:6" s="47" customFormat="1" x14ac:dyDescent="0.2">
      <c r="A67" s="53" t="s">
        <v>1862</v>
      </c>
      <c r="B67" s="54" t="s">
        <v>1866</v>
      </c>
      <c r="C67" s="55" t="s">
        <v>1460</v>
      </c>
      <c r="D67" s="55">
        <v>76641</v>
      </c>
      <c r="E67" s="71">
        <v>186.10947675</v>
      </c>
    </row>
    <row r="68" spans="1:6" s="47" customFormat="1" x14ac:dyDescent="0.2">
      <c r="A68" s="53" t="s">
        <v>1862</v>
      </c>
      <c r="B68" s="54" t="s">
        <v>1864</v>
      </c>
      <c r="C68" s="55" t="s">
        <v>1865</v>
      </c>
      <c r="D68" s="55">
        <v>76604</v>
      </c>
      <c r="E68" s="71">
        <v>100.21764405</v>
      </c>
    </row>
    <row r="69" spans="1:6" s="47" customFormat="1" x14ac:dyDescent="0.2">
      <c r="A69" s="53" t="s">
        <v>1862</v>
      </c>
      <c r="B69" s="54" t="s">
        <v>1863</v>
      </c>
      <c r="C69" s="55" t="s">
        <v>166</v>
      </c>
      <c r="D69" s="55">
        <v>76536</v>
      </c>
      <c r="E69" s="71">
        <v>202.28619045000002</v>
      </c>
    </row>
    <row r="70" spans="1:6" s="47" customFormat="1" x14ac:dyDescent="0.2">
      <c r="A70" s="53" t="s">
        <v>1659</v>
      </c>
      <c r="B70" s="54" t="s">
        <v>1861</v>
      </c>
      <c r="C70" s="55" t="s">
        <v>1576</v>
      </c>
      <c r="D70" s="55">
        <v>76377</v>
      </c>
      <c r="E70" s="71">
        <v>140</v>
      </c>
      <c r="F70" s="47" t="s">
        <v>1963</v>
      </c>
    </row>
    <row r="71" spans="1:6" s="47" customFormat="1" x14ac:dyDescent="0.2">
      <c r="A71" s="53" t="s">
        <v>1659</v>
      </c>
      <c r="B71" s="54" t="s">
        <v>1860</v>
      </c>
      <c r="C71" s="55" t="s">
        <v>143</v>
      </c>
      <c r="D71" s="55">
        <v>76376</v>
      </c>
      <c r="E71" s="71">
        <v>42.844754700000003</v>
      </c>
    </row>
    <row r="72" spans="1:6" s="47" customFormat="1" x14ac:dyDescent="0.2">
      <c r="A72" s="53" t="s">
        <v>1854</v>
      </c>
      <c r="B72" s="54" t="s">
        <v>1855</v>
      </c>
      <c r="C72" s="55" t="s">
        <v>1854</v>
      </c>
      <c r="D72" s="55">
        <v>76140</v>
      </c>
      <c r="E72" s="71">
        <v>100</v>
      </c>
    </row>
    <row r="73" spans="1:6" s="47" customFormat="1" x14ac:dyDescent="0.2">
      <c r="A73" s="53" t="s">
        <v>1854</v>
      </c>
      <c r="B73" s="54" t="s">
        <v>1856</v>
      </c>
      <c r="C73" s="55" t="s">
        <v>1854</v>
      </c>
      <c r="D73" s="55">
        <v>76140</v>
      </c>
      <c r="E73" s="71">
        <v>100</v>
      </c>
    </row>
    <row r="74" spans="1:6" s="47" customFormat="1" x14ac:dyDescent="0.2">
      <c r="A74" s="53" t="s">
        <v>1854</v>
      </c>
      <c r="B74" s="54" t="s">
        <v>1857</v>
      </c>
      <c r="C74" s="55" t="s">
        <v>1854</v>
      </c>
      <c r="D74" s="55">
        <v>76140</v>
      </c>
      <c r="E74" s="71">
        <v>100</v>
      </c>
    </row>
    <row r="75" spans="1:6" s="47" customFormat="1" x14ac:dyDescent="0.2">
      <c r="A75" s="53" t="s">
        <v>1854</v>
      </c>
      <c r="B75" s="54" t="s">
        <v>1858</v>
      </c>
      <c r="C75" s="55" t="s">
        <v>1854</v>
      </c>
      <c r="D75" s="55">
        <v>76140</v>
      </c>
      <c r="E75" s="71">
        <v>100</v>
      </c>
    </row>
    <row r="76" spans="1:6" s="47" customFormat="1" x14ac:dyDescent="0.2">
      <c r="A76" s="53" t="s">
        <v>1854</v>
      </c>
      <c r="B76" s="54" t="s">
        <v>1859</v>
      </c>
      <c r="C76" s="55" t="s">
        <v>1854</v>
      </c>
      <c r="D76" s="55">
        <v>76140</v>
      </c>
      <c r="E76" s="71">
        <v>100</v>
      </c>
    </row>
    <row r="77" spans="1:6" s="47" customFormat="1" x14ac:dyDescent="0.2">
      <c r="A77" s="53" t="s">
        <v>1644</v>
      </c>
      <c r="B77" s="54" t="s">
        <v>1852</v>
      </c>
      <c r="C77" s="55" t="s">
        <v>1853</v>
      </c>
      <c r="D77" s="55">
        <v>76098</v>
      </c>
      <c r="E77" s="71">
        <v>75.295276950000016</v>
      </c>
    </row>
    <row r="78" spans="1:6" s="47" customFormat="1" x14ac:dyDescent="0.2">
      <c r="A78" s="53" t="s">
        <v>1644</v>
      </c>
      <c r="B78" s="54" t="s">
        <v>1851</v>
      </c>
      <c r="C78" s="55" t="s">
        <v>133</v>
      </c>
      <c r="D78" s="55">
        <v>76000</v>
      </c>
      <c r="E78" s="71">
        <v>77.86142774999999</v>
      </c>
    </row>
    <row r="79" spans="1:6" s="47" customFormat="1" x14ac:dyDescent="0.2">
      <c r="A79" s="53" t="s">
        <v>1659</v>
      </c>
      <c r="B79" s="54" t="s">
        <v>1850</v>
      </c>
      <c r="C79" s="55" t="s">
        <v>127</v>
      </c>
      <c r="D79" s="55">
        <v>75571</v>
      </c>
      <c r="E79" s="71">
        <v>250</v>
      </c>
    </row>
    <row r="80" spans="1:6" s="47" customFormat="1" x14ac:dyDescent="0.2">
      <c r="A80" s="53" t="s">
        <v>1644</v>
      </c>
      <c r="B80" s="54" t="s">
        <v>1849</v>
      </c>
      <c r="C80" s="55" t="s">
        <v>114</v>
      </c>
      <c r="D80" s="55">
        <v>74740</v>
      </c>
      <c r="E80" s="71">
        <v>174.70921964999999</v>
      </c>
    </row>
    <row r="81" spans="1:5" s="47" customFormat="1" x14ac:dyDescent="0.2">
      <c r="A81" s="53" t="s">
        <v>1659</v>
      </c>
      <c r="B81" s="54" t="s">
        <v>1848</v>
      </c>
      <c r="C81" s="55" t="s">
        <v>100</v>
      </c>
      <c r="D81" s="55">
        <v>74263</v>
      </c>
      <c r="E81" s="71">
        <v>1250.5898015999999</v>
      </c>
    </row>
    <row r="82" spans="1:5" s="47" customFormat="1" x14ac:dyDescent="0.2">
      <c r="A82" s="53" t="s">
        <v>1659</v>
      </c>
      <c r="B82" s="54" t="s">
        <v>1847</v>
      </c>
      <c r="C82" s="55" t="s">
        <v>96</v>
      </c>
      <c r="D82" s="55">
        <v>74261</v>
      </c>
      <c r="E82" s="71">
        <v>786.22529370000007</v>
      </c>
    </row>
    <row r="83" spans="1:5" s="47" customFormat="1" x14ac:dyDescent="0.2">
      <c r="A83" s="53" t="s">
        <v>1644</v>
      </c>
      <c r="B83" s="54" t="s">
        <v>1845</v>
      </c>
      <c r="C83" s="55" t="s">
        <v>1846</v>
      </c>
      <c r="D83" s="55">
        <v>74246</v>
      </c>
      <c r="E83" s="71">
        <v>254.48051834999998</v>
      </c>
    </row>
    <row r="84" spans="1:5" s="47" customFormat="1" x14ac:dyDescent="0.2">
      <c r="A84" s="53" t="s">
        <v>1644</v>
      </c>
      <c r="B84" s="54" t="s">
        <v>1844</v>
      </c>
      <c r="C84" s="55" t="s">
        <v>81</v>
      </c>
      <c r="D84" s="55">
        <v>74240</v>
      </c>
      <c r="E84" s="71">
        <v>224.42686635000001</v>
      </c>
    </row>
    <row r="85" spans="1:5" s="47" customFormat="1" x14ac:dyDescent="0.2">
      <c r="A85" s="53" t="s">
        <v>1644</v>
      </c>
      <c r="B85" s="54" t="s">
        <v>1842</v>
      </c>
      <c r="C85" s="55" t="s">
        <v>1843</v>
      </c>
      <c r="D85" s="55">
        <v>74230</v>
      </c>
      <c r="E85" s="71">
        <v>231.53258265000002</v>
      </c>
    </row>
    <row r="86" spans="1:5" s="47" customFormat="1" x14ac:dyDescent="0.2">
      <c r="A86" s="53" t="s">
        <v>1644</v>
      </c>
      <c r="B86" s="54" t="s">
        <v>1840</v>
      </c>
      <c r="C86" s="55" t="s">
        <v>1841</v>
      </c>
      <c r="D86" s="55">
        <v>74221</v>
      </c>
      <c r="E86" s="71">
        <v>201.77885714999999</v>
      </c>
    </row>
    <row r="87" spans="1:5" s="47" customFormat="1" x14ac:dyDescent="0.2">
      <c r="A87" s="53" t="s">
        <v>1644</v>
      </c>
      <c r="B87" s="54" t="s">
        <v>1839</v>
      </c>
      <c r="C87" s="55" t="s">
        <v>78</v>
      </c>
      <c r="D87" s="55">
        <v>74220</v>
      </c>
      <c r="E87" s="71">
        <v>179.74798484999999</v>
      </c>
    </row>
    <row r="88" spans="1:5" s="47" customFormat="1" x14ac:dyDescent="0.2">
      <c r="A88" s="53" t="s">
        <v>1005</v>
      </c>
      <c r="B88" s="54" t="s">
        <v>1838</v>
      </c>
      <c r="C88" s="55" t="s">
        <v>68</v>
      </c>
      <c r="D88" s="55">
        <v>74185</v>
      </c>
      <c r="E88" s="71">
        <v>636.74294280000004</v>
      </c>
    </row>
    <row r="89" spans="1:5" s="47" customFormat="1" x14ac:dyDescent="0.2">
      <c r="A89" s="53" t="s">
        <v>1005</v>
      </c>
      <c r="B89" s="54" t="s">
        <v>1837</v>
      </c>
      <c r="C89" s="55" t="s">
        <v>64</v>
      </c>
      <c r="D89" s="55">
        <v>74183</v>
      </c>
      <c r="E89" s="71">
        <v>740</v>
      </c>
    </row>
    <row r="90" spans="1:5" s="47" customFormat="1" x14ac:dyDescent="0.2">
      <c r="A90" s="53" t="s">
        <v>1005</v>
      </c>
      <c r="B90" s="54" t="s">
        <v>1836</v>
      </c>
      <c r="C90" s="55" t="s">
        <v>62</v>
      </c>
      <c r="D90" s="55">
        <v>74182</v>
      </c>
      <c r="E90" s="71">
        <v>572.5058034000001</v>
      </c>
    </row>
    <row r="91" spans="1:5" s="47" customFormat="1" x14ac:dyDescent="0.2">
      <c r="A91" s="53" t="s">
        <v>1005</v>
      </c>
      <c r="B91" s="54" t="s">
        <v>1835</v>
      </c>
      <c r="C91" s="55" t="s">
        <v>55</v>
      </c>
      <c r="D91" s="55">
        <v>74181</v>
      </c>
      <c r="E91" s="71">
        <v>450</v>
      </c>
    </row>
    <row r="92" spans="1:5" s="47" customFormat="1" x14ac:dyDescent="0.2">
      <c r="A92" s="53" t="s">
        <v>1659</v>
      </c>
      <c r="B92" s="54" t="s">
        <v>1834</v>
      </c>
      <c r="C92" s="55" t="s">
        <v>1002</v>
      </c>
      <c r="D92" s="55">
        <v>74178</v>
      </c>
      <c r="E92" s="71">
        <v>641.82745949999992</v>
      </c>
    </row>
    <row r="93" spans="1:5" s="47" customFormat="1" x14ac:dyDescent="0.2">
      <c r="A93" s="53" t="s">
        <v>1659</v>
      </c>
      <c r="B93" s="54" t="s">
        <v>1833</v>
      </c>
      <c r="C93" s="55" t="s">
        <v>1001</v>
      </c>
      <c r="D93" s="55">
        <v>74177</v>
      </c>
      <c r="E93" s="71">
        <v>572.99991959999988</v>
      </c>
    </row>
    <row r="94" spans="1:5" s="47" customFormat="1" x14ac:dyDescent="0.2">
      <c r="A94" s="53" t="s">
        <v>1659</v>
      </c>
      <c r="B94" s="54" t="s">
        <v>1832</v>
      </c>
      <c r="C94" s="55" t="s">
        <v>1000</v>
      </c>
      <c r="D94" s="55">
        <v>74176</v>
      </c>
      <c r="E94" s="71">
        <v>336.66190440000003</v>
      </c>
    </row>
    <row r="95" spans="1:5" s="47" customFormat="1" x14ac:dyDescent="0.2">
      <c r="A95" s="53" t="s">
        <v>1659</v>
      </c>
      <c r="B95" s="54" t="s">
        <v>1831</v>
      </c>
      <c r="C95" s="55" t="s">
        <v>1141</v>
      </c>
      <c r="D95" s="55">
        <v>74175</v>
      </c>
      <c r="E95" s="71">
        <v>575.48575110000002</v>
      </c>
    </row>
    <row r="96" spans="1:5" s="47" customFormat="1" x14ac:dyDescent="0.2">
      <c r="A96" s="53" t="s">
        <v>1659</v>
      </c>
      <c r="B96" s="54" t="s">
        <v>1830</v>
      </c>
      <c r="C96" s="55" t="s">
        <v>1143</v>
      </c>
      <c r="D96" s="55">
        <v>74174</v>
      </c>
      <c r="E96" s="71">
        <v>714.3923886</v>
      </c>
    </row>
    <row r="97" spans="1:5" s="47" customFormat="1" x14ac:dyDescent="0.2">
      <c r="A97" s="53" t="s">
        <v>1659</v>
      </c>
      <c r="B97" s="54" t="s">
        <v>1829</v>
      </c>
      <c r="C97" s="55" t="s">
        <v>52</v>
      </c>
      <c r="D97" s="55">
        <v>74170</v>
      </c>
      <c r="E97" s="71">
        <v>495.50247045000003</v>
      </c>
    </row>
    <row r="98" spans="1:5" s="47" customFormat="1" x14ac:dyDescent="0.2">
      <c r="A98" s="53" t="s">
        <v>1659</v>
      </c>
      <c r="B98" s="54" t="s">
        <v>1828</v>
      </c>
      <c r="C98" s="55" t="s">
        <v>49</v>
      </c>
      <c r="D98" s="55">
        <v>74160</v>
      </c>
      <c r="E98" s="71">
        <v>441.62143724999999</v>
      </c>
    </row>
    <row r="99" spans="1:5" s="47" customFormat="1" x14ac:dyDescent="0.2">
      <c r="A99" s="53" t="s">
        <v>1659</v>
      </c>
      <c r="B99" s="54" t="s">
        <v>1827</v>
      </c>
      <c r="C99" s="55" t="s">
        <v>45</v>
      </c>
      <c r="D99" s="55">
        <v>74150</v>
      </c>
      <c r="E99" s="71">
        <v>252.16854254999998</v>
      </c>
    </row>
    <row r="100" spans="1:5" s="47" customFormat="1" x14ac:dyDescent="0.2">
      <c r="A100" s="53" t="s">
        <v>1644</v>
      </c>
      <c r="B100" s="54" t="s">
        <v>1826</v>
      </c>
      <c r="C100" s="55" t="s">
        <v>41</v>
      </c>
      <c r="D100" s="55">
        <v>74022</v>
      </c>
      <c r="E100" s="71">
        <v>90.026243249999993</v>
      </c>
    </row>
    <row r="101" spans="1:5" s="47" customFormat="1" x14ac:dyDescent="0.2">
      <c r="A101" s="53" t="s">
        <v>1644</v>
      </c>
      <c r="B101" s="54" t="s">
        <v>1824</v>
      </c>
      <c r="C101" s="55" t="s">
        <v>1825</v>
      </c>
      <c r="D101" s="55">
        <v>74021</v>
      </c>
      <c r="E101" s="71">
        <v>77.459322900000004</v>
      </c>
    </row>
    <row r="102" spans="1:5" s="47" customFormat="1" x14ac:dyDescent="0.2">
      <c r="A102" s="53" t="s">
        <v>1644</v>
      </c>
      <c r="B102" s="54" t="s">
        <v>1823</v>
      </c>
      <c r="C102" s="55" t="s">
        <v>1505</v>
      </c>
      <c r="D102" s="55">
        <v>74019</v>
      </c>
      <c r="E102" s="71">
        <v>66.672135900000001</v>
      </c>
    </row>
    <row r="103" spans="1:5" s="47" customFormat="1" x14ac:dyDescent="0.2">
      <c r="A103" s="53" t="s">
        <v>1644</v>
      </c>
      <c r="B103" s="54" t="s">
        <v>1822</v>
      </c>
      <c r="C103" s="55" t="s">
        <v>34</v>
      </c>
      <c r="D103" s="55">
        <v>74018</v>
      </c>
      <c r="E103" s="71">
        <v>97</v>
      </c>
    </row>
    <row r="104" spans="1:5" s="47" customFormat="1" x14ac:dyDescent="0.2">
      <c r="A104" s="53" t="s">
        <v>1005</v>
      </c>
      <c r="B104" s="54" t="s">
        <v>1820</v>
      </c>
      <c r="C104" s="55" t="s">
        <v>1821</v>
      </c>
      <c r="D104" s="55">
        <v>73723</v>
      </c>
      <c r="E104" s="71">
        <v>740</v>
      </c>
    </row>
    <row r="105" spans="1:5" s="47" customFormat="1" x14ac:dyDescent="0.2">
      <c r="A105" s="53" t="s">
        <v>1005</v>
      </c>
      <c r="B105" s="54" t="s">
        <v>1818</v>
      </c>
      <c r="C105" s="55" t="s">
        <v>1819</v>
      </c>
      <c r="D105" s="55">
        <v>73722</v>
      </c>
      <c r="E105" s="71">
        <v>740</v>
      </c>
    </row>
    <row r="106" spans="1:5" s="47" customFormat="1" x14ac:dyDescent="0.2">
      <c r="A106" s="53" t="s">
        <v>1005</v>
      </c>
      <c r="B106" s="54" t="s">
        <v>1816</v>
      </c>
      <c r="C106" s="55" t="s">
        <v>1817</v>
      </c>
      <c r="D106" s="55">
        <v>73721</v>
      </c>
      <c r="E106" s="71">
        <v>450</v>
      </c>
    </row>
    <row r="107" spans="1:5" s="47" customFormat="1" x14ac:dyDescent="0.2">
      <c r="A107" s="53" t="s">
        <v>1005</v>
      </c>
      <c r="B107" s="54" t="s">
        <v>1814</v>
      </c>
      <c r="C107" s="55" t="s">
        <v>1815</v>
      </c>
      <c r="D107" s="55">
        <v>73720</v>
      </c>
      <c r="E107" s="71">
        <v>740</v>
      </c>
    </row>
    <row r="108" spans="1:5" s="47" customFormat="1" x14ac:dyDescent="0.2">
      <c r="A108" s="53" t="s">
        <v>1005</v>
      </c>
      <c r="B108" s="54" t="s">
        <v>1812</v>
      </c>
      <c r="C108" s="55" t="s">
        <v>1813</v>
      </c>
      <c r="D108" s="55">
        <v>73718</v>
      </c>
      <c r="E108" s="71">
        <v>450</v>
      </c>
    </row>
    <row r="109" spans="1:5" s="47" customFormat="1" x14ac:dyDescent="0.2">
      <c r="A109" s="53" t="s">
        <v>1659</v>
      </c>
      <c r="B109" s="54" t="s">
        <v>1811</v>
      </c>
      <c r="C109" s="55" t="s">
        <v>968</v>
      </c>
      <c r="D109" s="55">
        <v>73700</v>
      </c>
      <c r="E109" s="71">
        <v>270</v>
      </c>
    </row>
    <row r="110" spans="1:5" s="47" customFormat="1" x14ac:dyDescent="0.2">
      <c r="A110" s="53" t="s">
        <v>1644</v>
      </c>
      <c r="B110" s="54" t="s">
        <v>1810</v>
      </c>
      <c r="C110" s="55" t="s">
        <v>965</v>
      </c>
      <c r="D110" s="55">
        <v>73660</v>
      </c>
      <c r="E110" s="71">
        <v>53.281180200000009</v>
      </c>
    </row>
    <row r="111" spans="1:5" s="47" customFormat="1" x14ac:dyDescent="0.2">
      <c r="A111" s="53" t="s">
        <v>1644</v>
      </c>
      <c r="B111" s="54" t="s">
        <v>1809</v>
      </c>
      <c r="C111" s="55" t="s">
        <v>962</v>
      </c>
      <c r="D111" s="55">
        <v>73650</v>
      </c>
      <c r="E111" s="71">
        <v>51.805948500000007</v>
      </c>
    </row>
    <row r="112" spans="1:5" s="47" customFormat="1" x14ac:dyDescent="0.2">
      <c r="A112" s="53" t="s">
        <v>1644</v>
      </c>
      <c r="B112" s="54" t="s">
        <v>1808</v>
      </c>
      <c r="C112" s="55" t="s">
        <v>959</v>
      </c>
      <c r="D112" s="55">
        <v>73630</v>
      </c>
      <c r="E112" s="71">
        <v>62.216956500000009</v>
      </c>
    </row>
    <row r="113" spans="1:5" s="47" customFormat="1" x14ac:dyDescent="0.2">
      <c r="A113" s="53" t="s">
        <v>1644</v>
      </c>
      <c r="B113" s="54" t="s">
        <v>1807</v>
      </c>
      <c r="C113" s="55" t="s">
        <v>954</v>
      </c>
      <c r="D113" s="55">
        <v>73620</v>
      </c>
      <c r="E113" s="71">
        <v>51.188811600000001</v>
      </c>
    </row>
    <row r="114" spans="1:5" s="47" customFormat="1" x14ac:dyDescent="0.2">
      <c r="A114" s="53" t="s">
        <v>1644</v>
      </c>
      <c r="B114" s="54" t="s">
        <v>1806</v>
      </c>
      <c r="C114" s="55" t="s">
        <v>950</v>
      </c>
      <c r="D114" s="55">
        <v>73610</v>
      </c>
      <c r="E114" s="71">
        <v>67.154051700000025</v>
      </c>
    </row>
    <row r="115" spans="1:5" s="47" customFormat="1" x14ac:dyDescent="0.2">
      <c r="A115" s="53" t="s">
        <v>1644</v>
      </c>
      <c r="B115" s="54" t="s">
        <v>1805</v>
      </c>
      <c r="C115" s="55" t="s">
        <v>946</v>
      </c>
      <c r="D115" s="55">
        <v>73600</v>
      </c>
      <c r="E115" s="71">
        <v>59.211591300000009</v>
      </c>
    </row>
    <row r="116" spans="1:5" s="47" customFormat="1" x14ac:dyDescent="0.2">
      <c r="A116" s="53" t="s">
        <v>1644</v>
      </c>
      <c r="B116" s="54" t="s">
        <v>1804</v>
      </c>
      <c r="C116" s="55" t="s">
        <v>942</v>
      </c>
      <c r="D116" s="55">
        <v>73590</v>
      </c>
      <c r="E116" s="71">
        <v>57.360180600000007</v>
      </c>
    </row>
    <row r="117" spans="1:5" s="47" customFormat="1" x14ac:dyDescent="0.2">
      <c r="A117" s="53" t="s">
        <v>1644</v>
      </c>
      <c r="B117" s="54" t="s">
        <v>1803</v>
      </c>
      <c r="C117" s="55" t="s">
        <v>936</v>
      </c>
      <c r="D117" s="55">
        <v>73565</v>
      </c>
      <c r="E117" s="71">
        <v>72.788603100000003</v>
      </c>
    </row>
    <row r="118" spans="1:5" s="47" customFormat="1" x14ac:dyDescent="0.2">
      <c r="A118" s="53" t="s">
        <v>1644</v>
      </c>
      <c r="B118" s="54" t="s">
        <v>1802</v>
      </c>
      <c r="C118" s="55" t="s">
        <v>932</v>
      </c>
      <c r="D118" s="55">
        <v>73564</v>
      </c>
      <c r="E118" s="71">
        <v>84.649425300000019</v>
      </c>
    </row>
    <row r="119" spans="1:5" s="47" customFormat="1" x14ac:dyDescent="0.2">
      <c r="A119" s="53" t="s">
        <v>1644</v>
      </c>
      <c r="B119" s="54" t="s">
        <v>1801</v>
      </c>
      <c r="C119" s="55" t="s">
        <v>928</v>
      </c>
      <c r="D119" s="55">
        <v>73562</v>
      </c>
      <c r="E119" s="71">
        <v>73.862238300000001</v>
      </c>
    </row>
    <row r="120" spans="1:5" s="47" customFormat="1" x14ac:dyDescent="0.2">
      <c r="A120" s="53" t="s">
        <v>1644</v>
      </c>
      <c r="B120" s="54" t="s">
        <v>1800</v>
      </c>
      <c r="C120" s="55" t="s">
        <v>924</v>
      </c>
      <c r="D120" s="55">
        <v>73560</v>
      </c>
      <c r="E120" s="71">
        <v>62.297275800000008</v>
      </c>
    </row>
    <row r="121" spans="1:5" s="47" customFormat="1" x14ac:dyDescent="0.2">
      <c r="A121" s="53" t="s">
        <v>1644</v>
      </c>
      <c r="B121" s="54" t="s">
        <v>1799</v>
      </c>
      <c r="C121" s="55" t="s">
        <v>1468</v>
      </c>
      <c r="D121" s="55">
        <v>73552</v>
      </c>
      <c r="E121" s="71">
        <v>64.605184799999989</v>
      </c>
    </row>
    <row r="122" spans="1:5" s="47" customFormat="1" x14ac:dyDescent="0.2">
      <c r="A122" s="53" t="s">
        <v>1644</v>
      </c>
      <c r="B122" s="54" t="s">
        <v>1798</v>
      </c>
      <c r="C122" s="55" t="s">
        <v>917</v>
      </c>
      <c r="D122" s="55">
        <v>73525</v>
      </c>
      <c r="E122" s="71">
        <v>238.24076925000003</v>
      </c>
    </row>
    <row r="123" spans="1:5" s="47" customFormat="1" x14ac:dyDescent="0.2">
      <c r="A123" s="53" t="s">
        <v>1644</v>
      </c>
      <c r="B123" s="54" t="s">
        <v>1796</v>
      </c>
      <c r="C123" s="55" t="s">
        <v>1797</v>
      </c>
      <c r="D123" s="55">
        <v>73523</v>
      </c>
      <c r="E123" s="71">
        <v>112.32349095000001</v>
      </c>
    </row>
    <row r="124" spans="1:5" s="47" customFormat="1" x14ac:dyDescent="0.2">
      <c r="A124" s="53" t="s">
        <v>1644</v>
      </c>
      <c r="B124" s="54" t="s">
        <v>1794</v>
      </c>
      <c r="C124" s="55" t="s">
        <v>1795</v>
      </c>
      <c r="D124" s="55">
        <v>73522</v>
      </c>
      <c r="E124" s="71">
        <v>97.047065099999998</v>
      </c>
    </row>
    <row r="125" spans="1:5" s="47" customFormat="1" x14ac:dyDescent="0.2">
      <c r="A125" s="53" t="s">
        <v>1644</v>
      </c>
      <c r="B125" s="54" t="s">
        <v>1792</v>
      </c>
      <c r="C125" s="55" t="s">
        <v>1793</v>
      </c>
      <c r="D125" s="55">
        <v>73521</v>
      </c>
      <c r="E125" s="71">
        <v>74.775234900000015</v>
      </c>
    </row>
    <row r="126" spans="1:5" s="47" customFormat="1" x14ac:dyDescent="0.2">
      <c r="A126" s="53" t="s">
        <v>1644</v>
      </c>
      <c r="B126" s="54" t="s">
        <v>1790</v>
      </c>
      <c r="C126" s="55" t="s">
        <v>1791</v>
      </c>
      <c r="D126" s="55">
        <v>73503</v>
      </c>
      <c r="E126" s="71">
        <v>107.69903100000002</v>
      </c>
    </row>
    <row r="127" spans="1:5" s="47" customFormat="1" x14ac:dyDescent="0.2">
      <c r="A127" s="53" t="s">
        <v>1644</v>
      </c>
      <c r="B127" s="54" t="s">
        <v>1788</v>
      </c>
      <c r="C127" s="55" t="s">
        <v>1789</v>
      </c>
      <c r="D127" s="55">
        <v>73502</v>
      </c>
      <c r="E127" s="71">
        <v>85.26656220000001</v>
      </c>
    </row>
    <row r="128" spans="1:5" s="47" customFormat="1" x14ac:dyDescent="0.2">
      <c r="A128" s="53" t="s">
        <v>1644</v>
      </c>
      <c r="B128" s="54" t="s">
        <v>1786</v>
      </c>
      <c r="C128" s="55" t="s">
        <v>1787</v>
      </c>
      <c r="D128" s="55">
        <v>73501</v>
      </c>
      <c r="E128" s="71">
        <v>59.668089600000002</v>
      </c>
    </row>
    <row r="129" spans="1:5" s="47" customFormat="1" x14ac:dyDescent="0.2">
      <c r="A129" s="53" t="s">
        <v>1005</v>
      </c>
      <c r="B129" s="54" t="s">
        <v>1784</v>
      </c>
      <c r="C129" s="55" t="s">
        <v>1785</v>
      </c>
      <c r="D129" s="55">
        <v>73223</v>
      </c>
      <c r="E129" s="71">
        <v>740</v>
      </c>
    </row>
    <row r="130" spans="1:5" s="47" customFormat="1" x14ac:dyDescent="0.2">
      <c r="A130" s="53" t="s">
        <v>1005</v>
      </c>
      <c r="B130" s="54" t="s">
        <v>1782</v>
      </c>
      <c r="C130" s="55" t="s">
        <v>1783</v>
      </c>
      <c r="D130" s="55">
        <v>73222</v>
      </c>
      <c r="E130" s="71">
        <v>740</v>
      </c>
    </row>
    <row r="131" spans="1:5" s="47" customFormat="1" x14ac:dyDescent="0.2">
      <c r="A131" s="53" t="s">
        <v>1005</v>
      </c>
      <c r="B131" s="54" t="s">
        <v>1780</v>
      </c>
      <c r="C131" s="55" t="s">
        <v>1781</v>
      </c>
      <c r="D131" s="55">
        <v>73221</v>
      </c>
      <c r="E131" s="71">
        <v>450</v>
      </c>
    </row>
    <row r="132" spans="1:5" s="47" customFormat="1" x14ac:dyDescent="0.2">
      <c r="A132" s="53" t="s">
        <v>1005</v>
      </c>
      <c r="B132" s="54" t="s">
        <v>1778</v>
      </c>
      <c r="C132" s="55" t="s">
        <v>1779</v>
      </c>
      <c r="D132" s="55">
        <v>73220</v>
      </c>
      <c r="E132" s="71">
        <v>778.35044384999992</v>
      </c>
    </row>
    <row r="133" spans="1:5" s="47" customFormat="1" x14ac:dyDescent="0.2">
      <c r="A133" s="53" t="s">
        <v>1005</v>
      </c>
      <c r="B133" s="54" t="s">
        <v>1776</v>
      </c>
      <c r="C133" s="55" t="s">
        <v>1777</v>
      </c>
      <c r="D133" s="55">
        <v>73219</v>
      </c>
      <c r="E133" s="71">
        <v>740</v>
      </c>
    </row>
    <row r="134" spans="1:5" s="47" customFormat="1" x14ac:dyDescent="0.2">
      <c r="A134" s="53" t="s">
        <v>1005</v>
      </c>
      <c r="B134" s="54" t="s">
        <v>1774</v>
      </c>
      <c r="C134" s="55" t="s">
        <v>1775</v>
      </c>
      <c r="D134" s="55">
        <v>73218</v>
      </c>
      <c r="E134" s="71">
        <v>578.61769544999993</v>
      </c>
    </row>
    <row r="135" spans="1:5" s="47" customFormat="1" x14ac:dyDescent="0.2">
      <c r="A135" s="53" t="s">
        <v>1659</v>
      </c>
      <c r="B135" s="54" t="s">
        <v>1772</v>
      </c>
      <c r="C135" s="55" t="s">
        <v>1773</v>
      </c>
      <c r="D135" s="55">
        <v>73202</v>
      </c>
      <c r="E135" s="71">
        <v>471.01982610000005</v>
      </c>
    </row>
    <row r="136" spans="1:5" s="47" customFormat="1" x14ac:dyDescent="0.2">
      <c r="A136" s="53" t="s">
        <v>1659</v>
      </c>
      <c r="B136" s="54" t="s">
        <v>1770</v>
      </c>
      <c r="C136" s="55" t="s">
        <v>1771</v>
      </c>
      <c r="D136" s="55">
        <v>73200</v>
      </c>
      <c r="E136" s="71">
        <v>302.43114044999999</v>
      </c>
    </row>
    <row r="137" spans="1:5" s="47" customFormat="1" x14ac:dyDescent="0.2">
      <c r="A137" s="53" t="s">
        <v>1644</v>
      </c>
      <c r="B137" s="54" t="s">
        <v>1769</v>
      </c>
      <c r="C137" s="55" t="s">
        <v>854</v>
      </c>
      <c r="D137" s="55">
        <v>73140</v>
      </c>
      <c r="E137" s="71">
        <v>69.32673960000001</v>
      </c>
    </row>
    <row r="138" spans="1:5" s="47" customFormat="1" x14ac:dyDescent="0.2">
      <c r="A138" s="53" t="s">
        <v>1644</v>
      </c>
      <c r="B138" s="54" t="s">
        <v>1768</v>
      </c>
      <c r="C138" s="55" t="s">
        <v>850</v>
      </c>
      <c r="D138" s="55">
        <v>73130</v>
      </c>
      <c r="E138" s="71">
        <v>67.154051700000025</v>
      </c>
    </row>
    <row r="139" spans="1:5" s="47" customFormat="1" x14ac:dyDescent="0.2">
      <c r="A139" s="53" t="s">
        <v>1644</v>
      </c>
      <c r="B139" s="54" t="s">
        <v>1767</v>
      </c>
      <c r="C139" s="55" t="s">
        <v>845</v>
      </c>
      <c r="D139" s="55">
        <v>73120</v>
      </c>
      <c r="E139" s="71">
        <v>56.743043700000008</v>
      </c>
    </row>
    <row r="140" spans="1:5" s="47" customFormat="1" x14ac:dyDescent="0.2">
      <c r="A140" s="53" t="s">
        <v>1644</v>
      </c>
      <c r="B140" s="54" t="s">
        <v>1766</v>
      </c>
      <c r="C140" s="55" t="s">
        <v>838</v>
      </c>
      <c r="D140" s="55">
        <v>73110</v>
      </c>
      <c r="E140" s="71">
        <v>74.559694500000006</v>
      </c>
    </row>
    <row r="141" spans="1:5" s="47" customFormat="1" x14ac:dyDescent="0.2">
      <c r="A141" s="53" t="s">
        <v>1644</v>
      </c>
      <c r="B141" s="54" t="s">
        <v>1765</v>
      </c>
      <c r="C141" s="55" t="s">
        <v>835</v>
      </c>
      <c r="D141" s="55">
        <v>73100</v>
      </c>
      <c r="E141" s="71">
        <v>61.68013890000001</v>
      </c>
    </row>
    <row r="142" spans="1:5" s="47" customFormat="1" x14ac:dyDescent="0.2">
      <c r="A142" s="53" t="s">
        <v>1644</v>
      </c>
      <c r="B142" s="54" t="s">
        <v>1764</v>
      </c>
      <c r="C142" s="55" t="s">
        <v>831</v>
      </c>
      <c r="D142" s="55">
        <v>73090</v>
      </c>
      <c r="E142" s="71">
        <v>53.040222299999996</v>
      </c>
    </row>
    <row r="143" spans="1:5" s="47" customFormat="1" x14ac:dyDescent="0.2">
      <c r="A143" s="53" t="s">
        <v>1644</v>
      </c>
      <c r="B143" s="54" t="s">
        <v>1763</v>
      </c>
      <c r="C143" s="55" t="s">
        <v>825</v>
      </c>
      <c r="D143" s="55">
        <v>73080</v>
      </c>
      <c r="E143" s="71">
        <v>59.13127200000001</v>
      </c>
    </row>
    <row r="144" spans="1:5" s="47" customFormat="1" x14ac:dyDescent="0.2">
      <c r="A144" s="53" t="s">
        <v>1644</v>
      </c>
      <c r="B144" s="54" t="s">
        <v>1762</v>
      </c>
      <c r="C144" s="55" t="s">
        <v>820</v>
      </c>
      <c r="D144" s="55">
        <v>73070</v>
      </c>
      <c r="E144" s="71">
        <v>53.040222299999996</v>
      </c>
    </row>
    <row r="145" spans="1:5" s="47" customFormat="1" x14ac:dyDescent="0.2">
      <c r="A145" s="53" t="s">
        <v>1644</v>
      </c>
      <c r="B145" s="54" t="s">
        <v>1761</v>
      </c>
      <c r="C145" s="55" t="s">
        <v>818</v>
      </c>
      <c r="D145" s="55">
        <v>73060</v>
      </c>
      <c r="E145" s="71">
        <v>58.594454400000004</v>
      </c>
    </row>
    <row r="146" spans="1:5" s="47" customFormat="1" x14ac:dyDescent="0.2">
      <c r="A146" s="53" t="s">
        <v>1644</v>
      </c>
      <c r="B146" s="54" t="s">
        <v>1760</v>
      </c>
      <c r="C146" s="55" t="s">
        <v>814</v>
      </c>
      <c r="D146" s="55">
        <v>73050</v>
      </c>
      <c r="E146" s="71">
        <v>51.645309900000008</v>
      </c>
    </row>
    <row r="147" spans="1:5" s="47" customFormat="1" x14ac:dyDescent="0.2">
      <c r="A147" s="53" t="s">
        <v>1644</v>
      </c>
      <c r="B147" s="54" t="s">
        <v>1759</v>
      </c>
      <c r="C147" s="55" t="s">
        <v>808</v>
      </c>
      <c r="D147" s="55">
        <v>73030</v>
      </c>
      <c r="E147" s="71">
        <v>62.753774100000015</v>
      </c>
    </row>
    <row r="148" spans="1:5" s="47" customFormat="1" x14ac:dyDescent="0.2">
      <c r="A148" s="53" t="s">
        <v>1644</v>
      </c>
      <c r="B148" s="54" t="s">
        <v>1757</v>
      </c>
      <c r="C148" s="55" t="s">
        <v>1758</v>
      </c>
      <c r="D148" s="55">
        <v>73020</v>
      </c>
      <c r="E148" s="71">
        <v>38.926392900000003</v>
      </c>
    </row>
    <row r="149" spans="1:5" s="47" customFormat="1" x14ac:dyDescent="0.2">
      <c r="A149" s="53" t="s">
        <v>1644</v>
      </c>
      <c r="B149" s="54" t="s">
        <v>1756</v>
      </c>
      <c r="C149" s="55" t="s">
        <v>804</v>
      </c>
      <c r="D149" s="55">
        <v>73010</v>
      </c>
      <c r="E149" s="71">
        <v>42.468575700000002</v>
      </c>
    </row>
    <row r="150" spans="1:5" s="47" customFormat="1" x14ac:dyDescent="0.2">
      <c r="A150" s="53" t="s">
        <v>1644</v>
      </c>
      <c r="B150" s="54" t="s">
        <v>1755</v>
      </c>
      <c r="C150" s="55" t="s">
        <v>800</v>
      </c>
      <c r="D150" s="55">
        <v>73000</v>
      </c>
      <c r="E150" s="71">
        <v>58.594454400000004</v>
      </c>
    </row>
    <row r="151" spans="1:5" s="47" customFormat="1" x14ac:dyDescent="0.2">
      <c r="A151" s="53" t="s">
        <v>1644</v>
      </c>
      <c r="B151" s="54" t="s">
        <v>1754</v>
      </c>
      <c r="C151" s="55" t="s">
        <v>796</v>
      </c>
      <c r="D151" s="55">
        <v>72220</v>
      </c>
      <c r="E151" s="71">
        <v>59.13127200000001</v>
      </c>
    </row>
    <row r="152" spans="1:5" s="47" customFormat="1" x14ac:dyDescent="0.2">
      <c r="A152" s="53" t="s">
        <v>1644</v>
      </c>
      <c r="B152" s="54" t="s">
        <v>1752</v>
      </c>
      <c r="C152" s="55" t="s">
        <v>1753</v>
      </c>
      <c r="D152" s="55">
        <v>72202</v>
      </c>
      <c r="E152" s="71">
        <v>70.992094200000011</v>
      </c>
    </row>
    <row r="153" spans="1:5" s="47" customFormat="1" x14ac:dyDescent="0.2">
      <c r="A153" s="53" t="s">
        <v>1644</v>
      </c>
      <c r="B153" s="54" t="s">
        <v>1751</v>
      </c>
      <c r="C153" s="55" t="s">
        <v>792</v>
      </c>
      <c r="D153" s="55">
        <v>72200</v>
      </c>
      <c r="E153" s="71">
        <v>59.748408900000015</v>
      </c>
    </row>
    <row r="154" spans="1:5" s="47" customFormat="1" x14ac:dyDescent="0.2">
      <c r="A154" s="53" t="s">
        <v>1005</v>
      </c>
      <c r="B154" s="54" t="s">
        <v>1750</v>
      </c>
      <c r="C154" s="55" t="s">
        <v>1302</v>
      </c>
      <c r="D154" s="55">
        <v>72197</v>
      </c>
      <c r="E154" s="71">
        <v>740</v>
      </c>
    </row>
    <row r="155" spans="1:5" s="47" customFormat="1" x14ac:dyDescent="0.2">
      <c r="A155" s="53" t="s">
        <v>1005</v>
      </c>
      <c r="B155" s="54" t="s">
        <v>1748</v>
      </c>
      <c r="C155" s="55" t="s">
        <v>1749</v>
      </c>
      <c r="D155" s="55">
        <v>72196</v>
      </c>
      <c r="E155" s="71">
        <v>505.83773429999997</v>
      </c>
    </row>
    <row r="156" spans="1:5" s="47" customFormat="1" x14ac:dyDescent="0.2">
      <c r="A156" s="53" t="s">
        <v>1005</v>
      </c>
      <c r="B156" s="54" t="s">
        <v>1747</v>
      </c>
      <c r="C156" s="55" t="s">
        <v>1301</v>
      </c>
      <c r="D156" s="55">
        <v>72195</v>
      </c>
      <c r="E156" s="71">
        <v>450</v>
      </c>
    </row>
    <row r="157" spans="1:5" s="47" customFormat="1" x14ac:dyDescent="0.2">
      <c r="A157" s="53" t="s">
        <v>1659</v>
      </c>
      <c r="B157" s="54" t="s">
        <v>1746</v>
      </c>
      <c r="C157" s="55" t="s">
        <v>761</v>
      </c>
      <c r="D157" s="55">
        <v>72194</v>
      </c>
      <c r="E157" s="71">
        <v>479.65974270000004</v>
      </c>
    </row>
    <row r="158" spans="1:5" s="47" customFormat="1" x14ac:dyDescent="0.2">
      <c r="A158" s="53" t="s">
        <v>1659</v>
      </c>
      <c r="B158" s="54" t="s">
        <v>1745</v>
      </c>
      <c r="C158" s="55" t="s">
        <v>754</v>
      </c>
      <c r="D158" s="55">
        <v>72193</v>
      </c>
      <c r="E158" s="71">
        <v>434.47352789999997</v>
      </c>
    </row>
    <row r="159" spans="1:5" s="47" customFormat="1" x14ac:dyDescent="0.2">
      <c r="A159" s="53" t="s">
        <v>1659</v>
      </c>
      <c r="B159" s="54" t="s">
        <v>1744</v>
      </c>
      <c r="C159" s="55" t="s">
        <v>749</v>
      </c>
      <c r="D159" s="55">
        <v>72192</v>
      </c>
      <c r="E159" s="71">
        <v>220</v>
      </c>
    </row>
    <row r="160" spans="1:5" s="47" customFormat="1" x14ac:dyDescent="0.2">
      <c r="A160" s="53" t="s">
        <v>1659</v>
      </c>
      <c r="B160" s="54" t="s">
        <v>1743</v>
      </c>
      <c r="C160" s="55" t="s">
        <v>1192</v>
      </c>
      <c r="D160" s="55">
        <v>72191</v>
      </c>
      <c r="E160" s="71">
        <v>572.4803859000001</v>
      </c>
    </row>
    <row r="161" spans="1:6" s="47" customFormat="1" x14ac:dyDescent="0.2">
      <c r="A161" s="53" t="s">
        <v>1644</v>
      </c>
      <c r="B161" s="54" t="s">
        <v>1742</v>
      </c>
      <c r="C161" s="55" t="s">
        <v>746</v>
      </c>
      <c r="D161" s="55">
        <v>72190</v>
      </c>
      <c r="E161" s="71">
        <v>76.385687700000005</v>
      </c>
    </row>
    <row r="162" spans="1:6" s="47" customFormat="1" x14ac:dyDescent="0.2">
      <c r="A162" s="53" t="s">
        <v>1644</v>
      </c>
      <c r="B162" s="54" t="s">
        <v>1741</v>
      </c>
      <c r="C162" s="55" t="s">
        <v>742</v>
      </c>
      <c r="D162" s="55">
        <v>72170</v>
      </c>
      <c r="E162" s="71">
        <v>50.491355399999996</v>
      </c>
    </row>
    <row r="163" spans="1:6" s="47" customFormat="1" x14ac:dyDescent="0.2">
      <c r="A163" s="53" t="s">
        <v>1005</v>
      </c>
      <c r="B163" s="54" t="s">
        <v>1740</v>
      </c>
      <c r="C163" s="55" t="s">
        <v>1343</v>
      </c>
      <c r="D163" s="55">
        <v>72158</v>
      </c>
      <c r="E163" s="71">
        <v>740</v>
      </c>
    </row>
    <row r="164" spans="1:6" s="47" customFormat="1" x14ac:dyDescent="0.2">
      <c r="A164" s="53" t="s">
        <v>1005</v>
      </c>
      <c r="B164" s="54" t="s">
        <v>1739</v>
      </c>
      <c r="C164" s="55" t="s">
        <v>733</v>
      </c>
      <c r="D164" s="55">
        <v>72157</v>
      </c>
      <c r="E164" s="71">
        <v>740</v>
      </c>
    </row>
    <row r="165" spans="1:6" s="47" customFormat="1" x14ac:dyDescent="0.2">
      <c r="A165" s="53" t="s">
        <v>1005</v>
      </c>
      <c r="B165" s="54" t="s">
        <v>1738</v>
      </c>
      <c r="C165" s="55" t="s">
        <v>1340</v>
      </c>
      <c r="D165" s="55">
        <v>72156</v>
      </c>
      <c r="E165" s="71">
        <v>740</v>
      </c>
    </row>
    <row r="166" spans="1:6" s="47" customFormat="1" x14ac:dyDescent="0.2">
      <c r="A166" s="53" t="s">
        <v>1005</v>
      </c>
      <c r="B166" s="54" t="s">
        <v>1737</v>
      </c>
      <c r="C166" s="55" t="s">
        <v>1341</v>
      </c>
      <c r="D166" s="55">
        <v>72149</v>
      </c>
      <c r="E166" s="71">
        <v>740</v>
      </c>
    </row>
    <row r="167" spans="1:6" s="47" customFormat="1" x14ac:dyDescent="0.2">
      <c r="A167" s="53" t="s">
        <v>1005</v>
      </c>
      <c r="B167" s="54" t="s">
        <v>1736</v>
      </c>
      <c r="C167" s="55" t="s">
        <v>1342</v>
      </c>
      <c r="D167" s="55">
        <v>72148</v>
      </c>
      <c r="E167" s="71">
        <v>450</v>
      </c>
    </row>
    <row r="168" spans="1:6" s="47" customFormat="1" x14ac:dyDescent="0.2">
      <c r="A168" s="53" t="s">
        <v>1005</v>
      </c>
      <c r="B168" s="54" t="s">
        <v>1735</v>
      </c>
      <c r="C168" s="55" t="s">
        <v>714</v>
      </c>
      <c r="D168" s="55">
        <v>72146</v>
      </c>
      <c r="E168" s="71">
        <v>450</v>
      </c>
    </row>
    <row r="169" spans="1:6" s="47" customFormat="1" x14ac:dyDescent="0.2">
      <c r="A169" s="53" t="s">
        <v>1005</v>
      </c>
      <c r="B169" s="54" t="s">
        <v>1734</v>
      </c>
      <c r="C169" s="55" t="s">
        <v>1338</v>
      </c>
      <c r="D169" s="55">
        <v>72142</v>
      </c>
      <c r="E169" s="71">
        <v>517.16173889999993</v>
      </c>
    </row>
    <row r="170" spans="1:6" s="47" customFormat="1" x14ac:dyDescent="0.2">
      <c r="A170" s="53" t="s">
        <v>1005</v>
      </c>
      <c r="B170" s="54" t="s">
        <v>1733</v>
      </c>
      <c r="C170" s="55" t="s">
        <v>1339</v>
      </c>
      <c r="D170" s="55">
        <v>72141</v>
      </c>
      <c r="E170" s="71">
        <v>450</v>
      </c>
    </row>
    <row r="171" spans="1:6" s="47" customFormat="1" x14ac:dyDescent="0.2">
      <c r="A171" s="53" t="s">
        <v>1659</v>
      </c>
      <c r="B171" s="54" t="s">
        <v>1731</v>
      </c>
      <c r="C171" s="55" t="s">
        <v>1732</v>
      </c>
      <c r="D171" s="55">
        <v>72131</v>
      </c>
      <c r="E171" s="71">
        <v>238.86603975000003</v>
      </c>
    </row>
    <row r="172" spans="1:6" s="47" customFormat="1" x14ac:dyDescent="0.2">
      <c r="A172" s="53" t="s">
        <v>1659</v>
      </c>
      <c r="B172" s="54" t="s">
        <v>1729</v>
      </c>
      <c r="C172" s="73" t="s">
        <v>1730</v>
      </c>
      <c r="D172" s="55">
        <v>72129</v>
      </c>
      <c r="E172" s="71">
        <v>316.12710615000003</v>
      </c>
      <c r="F172" s="47" t="s">
        <v>1964</v>
      </c>
    </row>
    <row r="173" spans="1:6" s="47" customFormat="1" x14ac:dyDescent="0.2">
      <c r="A173" s="53" t="s">
        <v>1659</v>
      </c>
      <c r="B173" s="54" t="s">
        <v>1728</v>
      </c>
      <c r="C173" s="55" t="s">
        <v>700</v>
      </c>
      <c r="D173" s="55">
        <v>72128</v>
      </c>
      <c r="E173" s="71">
        <v>240.10031355000007</v>
      </c>
    </row>
    <row r="174" spans="1:6" s="47" customFormat="1" x14ac:dyDescent="0.2">
      <c r="A174" s="53" t="s">
        <v>1659</v>
      </c>
      <c r="B174" s="54" t="s">
        <v>1727</v>
      </c>
      <c r="C174" s="55" t="s">
        <v>695</v>
      </c>
      <c r="D174" s="55">
        <v>72125</v>
      </c>
      <c r="E174" s="71">
        <v>240.10031355000007</v>
      </c>
    </row>
    <row r="175" spans="1:6" s="47" customFormat="1" x14ac:dyDescent="0.2">
      <c r="A175" s="53" t="s">
        <v>1644</v>
      </c>
      <c r="B175" s="54" t="s">
        <v>1725</v>
      </c>
      <c r="C175" s="55" t="s">
        <v>1726</v>
      </c>
      <c r="D175" s="55">
        <v>72114</v>
      </c>
      <c r="E175" s="71">
        <v>112.40381024999999</v>
      </c>
    </row>
    <row r="176" spans="1:6" s="47" customFormat="1" x14ac:dyDescent="0.2">
      <c r="A176" s="53" t="s">
        <v>1644</v>
      </c>
      <c r="B176" s="54" t="s">
        <v>1724</v>
      </c>
      <c r="C176" s="55" t="s">
        <v>692</v>
      </c>
      <c r="D176" s="55">
        <v>72110</v>
      </c>
      <c r="E176" s="71">
        <v>92.968064699999999</v>
      </c>
    </row>
    <row r="177" spans="1:5" s="47" customFormat="1" x14ac:dyDescent="0.2">
      <c r="A177" s="53" t="s">
        <v>1644</v>
      </c>
      <c r="B177" s="54" t="s">
        <v>1723</v>
      </c>
      <c r="C177" s="55" t="s">
        <v>688</v>
      </c>
      <c r="D177" s="55">
        <v>72100</v>
      </c>
      <c r="E177" s="71">
        <v>72.306687300000007</v>
      </c>
    </row>
    <row r="178" spans="1:5" s="47" customFormat="1" x14ac:dyDescent="0.2">
      <c r="A178" s="53" t="s">
        <v>1644</v>
      </c>
      <c r="B178" s="54" t="s">
        <v>1721</v>
      </c>
      <c r="C178" s="55" t="s">
        <v>1722</v>
      </c>
      <c r="D178" s="55">
        <v>72084</v>
      </c>
      <c r="E178" s="71">
        <v>180.64827270000001</v>
      </c>
    </row>
    <row r="179" spans="1:5" s="47" customFormat="1" x14ac:dyDescent="0.2">
      <c r="A179" s="53" t="s">
        <v>1644</v>
      </c>
      <c r="B179" s="54" t="s">
        <v>1720</v>
      </c>
      <c r="C179" s="55" t="s">
        <v>1470</v>
      </c>
      <c r="D179" s="55">
        <v>72082</v>
      </c>
      <c r="E179" s="71">
        <v>127.75191344999999</v>
      </c>
    </row>
    <row r="180" spans="1:5" s="47" customFormat="1" x14ac:dyDescent="0.2">
      <c r="A180" s="53" t="s">
        <v>1644</v>
      </c>
      <c r="B180" s="54" t="s">
        <v>1719</v>
      </c>
      <c r="C180" s="55" t="s">
        <v>1469</v>
      </c>
      <c r="D180" s="55">
        <v>72081</v>
      </c>
      <c r="E180" s="71">
        <v>76.922505300000012</v>
      </c>
    </row>
    <row r="181" spans="1:5" s="47" customFormat="1" x14ac:dyDescent="0.2">
      <c r="A181" s="53" t="s">
        <v>1644</v>
      </c>
      <c r="B181" s="54" t="s">
        <v>1717</v>
      </c>
      <c r="C181" s="55" t="s">
        <v>1718</v>
      </c>
      <c r="D181" s="55">
        <v>72080</v>
      </c>
      <c r="E181" s="71">
        <v>62.512816200000003</v>
      </c>
    </row>
    <row r="182" spans="1:5" s="47" customFormat="1" x14ac:dyDescent="0.2">
      <c r="A182" s="53" t="s">
        <v>1644</v>
      </c>
      <c r="B182" s="54" t="s">
        <v>1716</v>
      </c>
      <c r="C182" s="55" t="s">
        <v>684</v>
      </c>
      <c r="D182" s="55">
        <v>72074</v>
      </c>
      <c r="E182" s="71">
        <v>80.08850910000001</v>
      </c>
    </row>
    <row r="183" spans="1:5" s="47" customFormat="1" x14ac:dyDescent="0.2">
      <c r="A183" s="53" t="s">
        <v>1644</v>
      </c>
      <c r="B183" s="54" t="s">
        <v>1714</v>
      </c>
      <c r="C183" s="55" t="s">
        <v>1715</v>
      </c>
      <c r="D183" s="55">
        <v>72072</v>
      </c>
      <c r="E183" s="71">
        <v>70.992094200000011</v>
      </c>
    </row>
    <row r="184" spans="1:5" s="47" customFormat="1" x14ac:dyDescent="0.2">
      <c r="A184" s="53" t="s">
        <v>1644</v>
      </c>
      <c r="B184" s="54" t="s">
        <v>1713</v>
      </c>
      <c r="C184" s="55" t="s">
        <v>680</v>
      </c>
      <c r="D184" s="55">
        <v>72070</v>
      </c>
      <c r="E184" s="71">
        <v>59.507451000000003</v>
      </c>
    </row>
    <row r="185" spans="1:5" s="47" customFormat="1" x14ac:dyDescent="0.2">
      <c r="A185" s="53" t="s">
        <v>1644</v>
      </c>
      <c r="B185" s="54" t="s">
        <v>1712</v>
      </c>
      <c r="C185" s="55" t="s">
        <v>672</v>
      </c>
      <c r="D185" s="55">
        <v>72052</v>
      </c>
      <c r="E185" s="71">
        <v>113.02094715000001</v>
      </c>
    </row>
    <row r="186" spans="1:5" s="47" customFormat="1" x14ac:dyDescent="0.2">
      <c r="A186" s="53" t="s">
        <v>1644</v>
      </c>
      <c r="B186" s="54" t="s">
        <v>1711</v>
      </c>
      <c r="C186" s="55" t="s">
        <v>668</v>
      </c>
      <c r="D186" s="55">
        <v>72050</v>
      </c>
      <c r="E186" s="71">
        <v>96.590566800000019</v>
      </c>
    </row>
    <row r="187" spans="1:5" s="47" customFormat="1" x14ac:dyDescent="0.2">
      <c r="A187" s="53" t="s">
        <v>1644</v>
      </c>
      <c r="B187" s="54" t="s">
        <v>1710</v>
      </c>
      <c r="C187" s="55" t="s">
        <v>664</v>
      </c>
      <c r="D187" s="55">
        <v>72040</v>
      </c>
      <c r="E187" s="71">
        <v>71.689550400000016</v>
      </c>
    </row>
    <row r="188" spans="1:5" s="47" customFormat="1" x14ac:dyDescent="0.2">
      <c r="A188" s="53" t="s">
        <v>1644</v>
      </c>
      <c r="B188" s="54" t="s">
        <v>1709</v>
      </c>
      <c r="C188" s="55" t="s">
        <v>648</v>
      </c>
      <c r="D188" s="55">
        <v>72020</v>
      </c>
      <c r="E188" s="71">
        <v>44.400305699999997</v>
      </c>
    </row>
    <row r="189" spans="1:5" s="47" customFormat="1" x14ac:dyDescent="0.2">
      <c r="A189" s="53" t="s">
        <v>1005</v>
      </c>
      <c r="B189" s="54" t="s">
        <v>1708</v>
      </c>
      <c r="C189" s="55" t="s">
        <v>640</v>
      </c>
      <c r="D189" s="55">
        <v>71555</v>
      </c>
      <c r="E189" s="71">
        <v>629.87411759999998</v>
      </c>
    </row>
    <row r="190" spans="1:5" s="47" customFormat="1" x14ac:dyDescent="0.2">
      <c r="A190" s="53" t="s">
        <v>1005</v>
      </c>
      <c r="B190" s="54" t="s">
        <v>1707</v>
      </c>
      <c r="C190" s="55" t="s">
        <v>636</v>
      </c>
      <c r="D190" s="55">
        <v>71552</v>
      </c>
      <c r="E190" s="71">
        <v>897.81726900000001</v>
      </c>
    </row>
    <row r="191" spans="1:5" s="47" customFormat="1" x14ac:dyDescent="0.2">
      <c r="A191" s="53" t="s">
        <v>1005</v>
      </c>
      <c r="B191" s="54" t="s">
        <v>1706</v>
      </c>
      <c r="C191" s="55" t="s">
        <v>628</v>
      </c>
      <c r="D191" s="55">
        <v>71550</v>
      </c>
      <c r="E191" s="71">
        <v>644.39361030000009</v>
      </c>
    </row>
    <row r="192" spans="1:5" s="47" customFormat="1" x14ac:dyDescent="0.2">
      <c r="A192" s="53" t="s">
        <v>1659</v>
      </c>
      <c r="B192" s="54" t="s">
        <v>1704</v>
      </c>
      <c r="C192" s="55" t="s">
        <v>1705</v>
      </c>
      <c r="D192" s="55">
        <v>71275</v>
      </c>
      <c r="E192" s="71">
        <v>525.49766220000004</v>
      </c>
    </row>
    <row r="193" spans="1:6" s="47" customFormat="1" x14ac:dyDescent="0.2">
      <c r="A193" s="53" t="s">
        <v>1659</v>
      </c>
      <c r="B193" s="54" t="s">
        <v>1702</v>
      </c>
      <c r="C193" s="55" t="s">
        <v>1703</v>
      </c>
      <c r="D193" s="55">
        <v>71271</v>
      </c>
      <c r="E193" s="71">
        <v>254.90346555000002</v>
      </c>
    </row>
    <row r="194" spans="1:6" s="47" customFormat="1" x14ac:dyDescent="0.2">
      <c r="A194" s="53" t="s">
        <v>1659</v>
      </c>
      <c r="B194" s="54" t="s">
        <v>1701</v>
      </c>
      <c r="C194" s="55" t="s">
        <v>622</v>
      </c>
      <c r="D194" s="55">
        <v>71270</v>
      </c>
      <c r="E194" s="71">
        <v>367.09986900000007</v>
      </c>
    </row>
    <row r="195" spans="1:6" s="47" customFormat="1" x14ac:dyDescent="0.2">
      <c r="A195" s="53" t="s">
        <v>1659</v>
      </c>
      <c r="B195" s="54" t="s">
        <v>1700</v>
      </c>
      <c r="C195" s="55" t="s">
        <v>615</v>
      </c>
      <c r="D195" s="55">
        <v>71260</v>
      </c>
      <c r="E195" s="71">
        <v>310.429011</v>
      </c>
      <c r="F195" s="58"/>
    </row>
    <row r="196" spans="1:6" s="47" customFormat="1" x14ac:dyDescent="0.2">
      <c r="A196" s="53" t="s">
        <v>1659</v>
      </c>
      <c r="B196" s="54" t="s">
        <v>1699</v>
      </c>
      <c r="C196" s="55" t="s">
        <v>605</v>
      </c>
      <c r="D196" s="55">
        <v>71250</v>
      </c>
      <c r="E196" s="71">
        <v>246.26354895000003</v>
      </c>
      <c r="F196" s="58"/>
    </row>
    <row r="197" spans="1:6" s="47" customFormat="1" x14ac:dyDescent="0.2">
      <c r="A197" s="53" t="s">
        <v>1644</v>
      </c>
      <c r="B197" s="54" t="s">
        <v>1697</v>
      </c>
      <c r="C197" s="55" t="s">
        <v>1698</v>
      </c>
      <c r="D197" s="55">
        <v>71130</v>
      </c>
      <c r="E197" s="71">
        <v>74.775234900000015</v>
      </c>
    </row>
    <row r="198" spans="1:6" s="47" customFormat="1" x14ac:dyDescent="0.2">
      <c r="A198" s="53" t="s">
        <v>1644</v>
      </c>
      <c r="B198" s="54" t="s">
        <v>1696</v>
      </c>
      <c r="C198" s="55" t="s">
        <v>601</v>
      </c>
      <c r="D198" s="55">
        <v>71120</v>
      </c>
      <c r="E198" s="71">
        <v>60.741724800000007</v>
      </c>
    </row>
    <row r="199" spans="1:6" s="47" customFormat="1" x14ac:dyDescent="0.2">
      <c r="A199" s="53" t="s">
        <v>1644</v>
      </c>
      <c r="B199" s="54" t="s">
        <v>1695</v>
      </c>
      <c r="C199" s="55" t="s">
        <v>597</v>
      </c>
      <c r="D199" s="55">
        <v>71111</v>
      </c>
      <c r="E199" s="71">
        <v>94.963338449999995</v>
      </c>
    </row>
    <row r="200" spans="1:6" s="47" customFormat="1" x14ac:dyDescent="0.2">
      <c r="A200" s="53" t="s">
        <v>1644</v>
      </c>
      <c r="B200" s="54" t="s">
        <v>1694</v>
      </c>
      <c r="C200" s="55" t="s">
        <v>593</v>
      </c>
      <c r="D200" s="55">
        <v>71110</v>
      </c>
      <c r="E200" s="71">
        <v>79.150095000000022</v>
      </c>
    </row>
    <row r="201" spans="1:6" s="47" customFormat="1" x14ac:dyDescent="0.2">
      <c r="A201" s="53" t="s">
        <v>1644</v>
      </c>
      <c r="B201" s="54" t="s">
        <v>1693</v>
      </c>
      <c r="C201" s="55" t="s">
        <v>589</v>
      </c>
      <c r="D201" s="55">
        <v>71101</v>
      </c>
      <c r="E201" s="71">
        <v>76.225049100000007</v>
      </c>
    </row>
    <row r="202" spans="1:6" s="47" customFormat="1" x14ac:dyDescent="0.2">
      <c r="A202" s="53" t="s">
        <v>1644</v>
      </c>
      <c r="B202" s="54" t="s">
        <v>1692</v>
      </c>
      <c r="C202" s="55" t="s">
        <v>585</v>
      </c>
      <c r="D202" s="55">
        <v>71100</v>
      </c>
      <c r="E202" s="71">
        <v>66.7524552</v>
      </c>
    </row>
    <row r="203" spans="1:6" s="47" customFormat="1" x14ac:dyDescent="0.2">
      <c r="A203" s="53" t="s">
        <v>1644</v>
      </c>
      <c r="B203" s="54" t="s">
        <v>1691</v>
      </c>
      <c r="C203" s="55" t="s">
        <v>1530</v>
      </c>
      <c r="D203" s="55">
        <v>71048</v>
      </c>
      <c r="E203" s="71">
        <v>83.309414700000019</v>
      </c>
    </row>
    <row r="204" spans="1:6" s="47" customFormat="1" x14ac:dyDescent="0.2">
      <c r="A204" s="53" t="s">
        <v>1644</v>
      </c>
      <c r="B204" s="54" t="s">
        <v>1690</v>
      </c>
      <c r="C204" s="55" t="s">
        <v>1500</v>
      </c>
      <c r="D204" s="55">
        <v>71047</v>
      </c>
      <c r="E204" s="71">
        <v>76.225049100000007</v>
      </c>
    </row>
    <row r="205" spans="1:6" s="47" customFormat="1" x14ac:dyDescent="0.2">
      <c r="A205" s="53" t="s">
        <v>1644</v>
      </c>
      <c r="B205" s="54" t="s">
        <v>1689</v>
      </c>
      <c r="C205" s="55" t="s">
        <v>1501</v>
      </c>
      <c r="D205" s="59">
        <v>71046</v>
      </c>
      <c r="E205" s="71">
        <v>60.581086200000009</v>
      </c>
    </row>
    <row r="206" spans="1:6" s="47" customFormat="1" x14ac:dyDescent="0.2">
      <c r="A206" s="53" t="s">
        <v>1644</v>
      </c>
      <c r="B206" s="54" t="s">
        <v>1688</v>
      </c>
      <c r="C206" s="60" t="s">
        <v>572</v>
      </c>
      <c r="D206" s="48">
        <v>71045</v>
      </c>
      <c r="E206" s="71">
        <v>46.708214699999999</v>
      </c>
    </row>
    <row r="207" spans="1:6" s="47" customFormat="1" x14ac:dyDescent="0.2">
      <c r="A207" s="53" t="s">
        <v>1005</v>
      </c>
      <c r="B207" s="54" t="s">
        <v>1686</v>
      </c>
      <c r="C207" s="60" t="s">
        <v>1687</v>
      </c>
      <c r="D207" s="48">
        <v>70554</v>
      </c>
      <c r="E207" s="71">
        <v>715.11526230000004</v>
      </c>
    </row>
    <row r="208" spans="1:6" s="47" customFormat="1" x14ac:dyDescent="0.2">
      <c r="A208" s="53" t="s">
        <v>1005</v>
      </c>
      <c r="B208" s="54" t="s">
        <v>1685</v>
      </c>
      <c r="C208" s="60" t="s">
        <v>566</v>
      </c>
      <c r="D208" s="48">
        <v>70553</v>
      </c>
      <c r="E208" s="71">
        <v>740</v>
      </c>
    </row>
    <row r="209" spans="1:6" s="47" customFormat="1" x14ac:dyDescent="0.2">
      <c r="A209" s="53" t="s">
        <v>1005</v>
      </c>
      <c r="B209" s="54" t="s">
        <v>1684</v>
      </c>
      <c r="C209" s="60" t="s">
        <v>558</v>
      </c>
      <c r="D209" s="48">
        <v>70552</v>
      </c>
      <c r="E209" s="71">
        <v>740</v>
      </c>
    </row>
    <row r="210" spans="1:6" s="47" customFormat="1" x14ac:dyDescent="0.2">
      <c r="A210" s="53" t="s">
        <v>1005</v>
      </c>
      <c r="B210" s="54" t="s">
        <v>1683</v>
      </c>
      <c r="C210" s="60" t="s">
        <v>550</v>
      </c>
      <c r="D210" s="48">
        <v>70551</v>
      </c>
      <c r="E210" s="71">
        <v>450</v>
      </c>
    </row>
    <row r="211" spans="1:6" s="47" customFormat="1" x14ac:dyDescent="0.2">
      <c r="A211" s="53" t="s">
        <v>1005</v>
      </c>
      <c r="B211" s="54" t="s">
        <v>1682</v>
      </c>
      <c r="C211" s="60" t="s">
        <v>544</v>
      </c>
      <c r="D211" s="48">
        <v>70549</v>
      </c>
      <c r="E211" s="71">
        <v>651.55422840000006</v>
      </c>
    </row>
    <row r="212" spans="1:6" s="47" customFormat="1" x14ac:dyDescent="0.2">
      <c r="A212" s="53" t="s">
        <v>1005</v>
      </c>
      <c r="B212" s="54" t="s">
        <v>1681</v>
      </c>
      <c r="C212" s="60" t="s">
        <v>542</v>
      </c>
      <c r="D212" s="48">
        <v>70548</v>
      </c>
      <c r="E212" s="71">
        <v>462.01694759999998</v>
      </c>
    </row>
    <row r="213" spans="1:6" s="47" customFormat="1" x14ac:dyDescent="0.2">
      <c r="A213" s="53" t="s">
        <v>1005</v>
      </c>
      <c r="B213" s="54" t="s">
        <v>1680</v>
      </c>
      <c r="C213" s="60" t="s">
        <v>538</v>
      </c>
      <c r="D213" s="48">
        <v>70547</v>
      </c>
      <c r="E213" s="71">
        <v>450</v>
      </c>
    </row>
    <row r="214" spans="1:6" s="47" customFormat="1" x14ac:dyDescent="0.2">
      <c r="A214" s="53" t="s">
        <v>1005</v>
      </c>
      <c r="B214" s="54" t="s">
        <v>1679</v>
      </c>
      <c r="C214" s="60" t="s">
        <v>534</v>
      </c>
      <c r="D214" s="48">
        <v>70544</v>
      </c>
      <c r="E214" s="71">
        <v>450</v>
      </c>
    </row>
    <row r="215" spans="1:6" s="47" customFormat="1" x14ac:dyDescent="0.2">
      <c r="A215" s="53" t="s">
        <v>1005</v>
      </c>
      <c r="B215" s="54" t="s">
        <v>1678</v>
      </c>
      <c r="C215" s="60" t="s">
        <v>1290</v>
      </c>
      <c r="D215" s="48">
        <v>70543</v>
      </c>
      <c r="E215" s="71">
        <v>740</v>
      </c>
    </row>
    <row r="216" spans="1:6" s="47" customFormat="1" x14ac:dyDescent="0.2">
      <c r="A216" s="53" t="s">
        <v>1005</v>
      </c>
      <c r="B216" s="54" t="s">
        <v>1677</v>
      </c>
      <c r="C216" s="60" t="s">
        <v>1288</v>
      </c>
      <c r="D216" s="48">
        <v>70542</v>
      </c>
      <c r="E216" s="71">
        <v>740</v>
      </c>
    </row>
    <row r="217" spans="1:6" s="47" customFormat="1" x14ac:dyDescent="0.2">
      <c r="A217" s="53" t="s">
        <v>1005</v>
      </c>
      <c r="B217" s="54" t="s">
        <v>1676</v>
      </c>
      <c r="C217" s="60" t="s">
        <v>1289</v>
      </c>
      <c r="D217" s="48">
        <v>70540</v>
      </c>
      <c r="E217" s="71">
        <v>450</v>
      </c>
    </row>
    <row r="218" spans="1:6" s="47" customFormat="1" x14ac:dyDescent="0.2">
      <c r="A218" s="53" t="s">
        <v>1659</v>
      </c>
      <c r="B218" s="54" t="s">
        <v>1675</v>
      </c>
      <c r="C218" s="60" t="s">
        <v>1157</v>
      </c>
      <c r="D218" s="48">
        <v>70498</v>
      </c>
      <c r="E218" s="71">
        <v>515.56857000000014</v>
      </c>
      <c r="F218" s="57"/>
    </row>
    <row r="219" spans="1:6" s="47" customFormat="1" x14ac:dyDescent="0.2">
      <c r="A219" s="53" t="s">
        <v>1659</v>
      </c>
      <c r="B219" s="54" t="s">
        <v>1674</v>
      </c>
      <c r="C219" s="60" t="s">
        <v>1155</v>
      </c>
      <c r="D219" s="48">
        <v>70496</v>
      </c>
      <c r="E219" s="71">
        <v>516.18570690000013</v>
      </c>
    </row>
    <row r="220" spans="1:6" s="47" customFormat="1" x14ac:dyDescent="0.2">
      <c r="A220" s="53" t="s">
        <v>1659</v>
      </c>
      <c r="B220" s="54" t="s">
        <v>1673</v>
      </c>
      <c r="C220" s="60" t="s">
        <v>506</v>
      </c>
      <c r="D220" s="48">
        <v>70492</v>
      </c>
      <c r="E220" s="71">
        <v>412.89915389999999</v>
      </c>
    </row>
    <row r="221" spans="1:6" s="47" customFormat="1" x14ac:dyDescent="0.2">
      <c r="A221" s="53" t="s">
        <v>1659</v>
      </c>
      <c r="B221" s="54" t="s">
        <v>1672</v>
      </c>
      <c r="C221" s="60" t="s">
        <v>501</v>
      </c>
      <c r="D221" s="48">
        <v>70491</v>
      </c>
      <c r="E221" s="71">
        <v>343.23029474999998</v>
      </c>
    </row>
    <row r="222" spans="1:6" s="47" customFormat="1" x14ac:dyDescent="0.2">
      <c r="A222" s="53" t="s">
        <v>1659</v>
      </c>
      <c r="B222" s="54" t="s">
        <v>1671</v>
      </c>
      <c r="C222" s="60" t="s">
        <v>497</v>
      </c>
      <c r="D222" s="48">
        <v>70490</v>
      </c>
      <c r="E222" s="71">
        <v>277.37406060000001</v>
      </c>
    </row>
    <row r="223" spans="1:6" s="47" customFormat="1" x14ac:dyDescent="0.2">
      <c r="A223" s="53" t="s">
        <v>1659</v>
      </c>
      <c r="B223" s="54" t="s">
        <v>1669</v>
      </c>
      <c r="C223" s="60" t="s">
        <v>1670</v>
      </c>
      <c r="D223" s="48">
        <v>70488</v>
      </c>
      <c r="E223" s="71">
        <v>344.73094394999998</v>
      </c>
    </row>
    <row r="224" spans="1:6" s="47" customFormat="1" x14ac:dyDescent="0.2">
      <c r="A224" s="53" t="s">
        <v>1659</v>
      </c>
      <c r="B224" s="54" t="s">
        <v>1667</v>
      </c>
      <c r="C224" s="60" t="s">
        <v>1668</v>
      </c>
      <c r="D224" s="48">
        <v>70487</v>
      </c>
      <c r="E224" s="71">
        <v>282.27302954999999</v>
      </c>
    </row>
    <row r="225" spans="1:6" s="47" customFormat="1" x14ac:dyDescent="0.2">
      <c r="A225" s="53" t="s">
        <v>1659</v>
      </c>
      <c r="B225" s="54" t="s">
        <v>1666</v>
      </c>
      <c r="C225" s="60" t="s">
        <v>481</v>
      </c>
      <c r="D225" s="48">
        <v>70486</v>
      </c>
      <c r="E225" s="71">
        <v>240</v>
      </c>
      <c r="F225" s="56"/>
    </row>
    <row r="226" spans="1:6" s="47" customFormat="1" x14ac:dyDescent="0.2">
      <c r="A226" s="53" t="s">
        <v>1659</v>
      </c>
      <c r="B226" s="54" t="s">
        <v>1665</v>
      </c>
      <c r="C226" s="60" t="s">
        <v>477</v>
      </c>
      <c r="D226" s="48">
        <v>70482</v>
      </c>
      <c r="E226" s="71">
        <v>394.71903284999996</v>
      </c>
      <c r="F226" s="56"/>
    </row>
    <row r="227" spans="1:6" s="47" customFormat="1" x14ac:dyDescent="0.2">
      <c r="A227" s="53" t="s">
        <v>1659</v>
      </c>
      <c r="B227" s="54" t="s">
        <v>1664</v>
      </c>
      <c r="C227" s="60" t="s">
        <v>465</v>
      </c>
      <c r="D227" s="48">
        <v>70481</v>
      </c>
      <c r="E227" s="71">
        <v>337.82399250000003</v>
      </c>
      <c r="F227" s="56"/>
    </row>
    <row r="228" spans="1:6" s="47" customFormat="1" x14ac:dyDescent="0.2">
      <c r="A228" s="53" t="s">
        <v>1659</v>
      </c>
      <c r="B228" s="54" t="s">
        <v>1663</v>
      </c>
      <c r="C228" s="60" t="s">
        <v>456</v>
      </c>
      <c r="D228" s="48">
        <v>70480</v>
      </c>
      <c r="E228" s="71">
        <v>293.41962000000001</v>
      </c>
    </row>
    <row r="229" spans="1:6" s="47" customFormat="1" x14ac:dyDescent="0.2">
      <c r="A229" s="53" t="s">
        <v>1659</v>
      </c>
      <c r="B229" s="54" t="s">
        <v>1662</v>
      </c>
      <c r="C229" s="60" t="s">
        <v>452</v>
      </c>
      <c r="D229" s="48">
        <v>70470</v>
      </c>
      <c r="E229" s="71">
        <v>323.13115245</v>
      </c>
    </row>
    <row r="230" spans="1:6" s="47" customFormat="1" x14ac:dyDescent="0.2">
      <c r="A230" s="53" t="s">
        <v>1659</v>
      </c>
      <c r="B230" s="54" t="s">
        <v>1661</v>
      </c>
      <c r="C230" s="60" t="s">
        <v>448</v>
      </c>
      <c r="D230" s="48">
        <v>70460</v>
      </c>
      <c r="E230" s="71">
        <v>274.25024984999999</v>
      </c>
    </row>
    <row r="231" spans="1:6" s="47" customFormat="1" x14ac:dyDescent="0.2">
      <c r="A231" s="53" t="s">
        <v>1659</v>
      </c>
      <c r="B231" s="54" t="s">
        <v>1660</v>
      </c>
      <c r="C231" s="60" t="s">
        <v>444</v>
      </c>
      <c r="D231" s="48">
        <v>70450</v>
      </c>
      <c r="E231" s="71">
        <v>196.25410935000002</v>
      </c>
    </row>
    <row r="232" spans="1:6" s="47" customFormat="1" x14ac:dyDescent="0.2">
      <c r="A232" s="53" t="s">
        <v>1644</v>
      </c>
      <c r="B232" s="54" t="s">
        <v>1658</v>
      </c>
      <c r="C232" s="60" t="s">
        <v>437</v>
      </c>
      <c r="D232" s="48">
        <v>70360</v>
      </c>
      <c r="E232" s="71">
        <v>57.199542000000008</v>
      </c>
    </row>
    <row r="233" spans="1:6" s="47" customFormat="1" x14ac:dyDescent="0.2">
      <c r="A233" s="61" t="s">
        <v>1005</v>
      </c>
      <c r="B233" s="49" t="s">
        <v>1657</v>
      </c>
      <c r="C233" s="48" t="s">
        <v>1335</v>
      </c>
      <c r="D233" s="48">
        <v>70336</v>
      </c>
      <c r="E233" s="67">
        <v>501.03992700000003</v>
      </c>
    </row>
    <row r="234" spans="1:6" s="47" customFormat="1" x14ac:dyDescent="0.2">
      <c r="A234" s="53" t="s">
        <v>1644</v>
      </c>
      <c r="B234" s="54" t="s">
        <v>1656</v>
      </c>
      <c r="C234" s="60" t="s">
        <v>425</v>
      </c>
      <c r="D234" s="48">
        <v>70330</v>
      </c>
      <c r="E234" s="71">
        <v>96.214387799999997</v>
      </c>
    </row>
    <row r="235" spans="1:6" s="47" customFormat="1" x14ac:dyDescent="0.2">
      <c r="A235" s="53" t="s">
        <v>1644</v>
      </c>
      <c r="B235" s="54" t="s">
        <v>1654</v>
      </c>
      <c r="C235" s="60" t="s">
        <v>1655</v>
      </c>
      <c r="D235" s="48">
        <v>70328</v>
      </c>
      <c r="E235" s="71">
        <v>62.753774100000015</v>
      </c>
    </row>
    <row r="236" spans="1:6" s="47" customFormat="1" x14ac:dyDescent="0.2">
      <c r="A236" s="53" t="s">
        <v>1644</v>
      </c>
      <c r="B236" s="54" t="s">
        <v>1653</v>
      </c>
      <c r="C236" s="60" t="s">
        <v>419</v>
      </c>
      <c r="D236" s="48">
        <v>70260</v>
      </c>
      <c r="E236" s="71">
        <v>80.464688100000018</v>
      </c>
    </row>
    <row r="237" spans="1:6" s="47" customFormat="1" x14ac:dyDescent="0.2">
      <c r="A237" s="53" t="s">
        <v>1644</v>
      </c>
      <c r="B237" s="54" t="s">
        <v>1652</v>
      </c>
      <c r="C237" s="60" t="s">
        <v>415</v>
      </c>
      <c r="D237" s="48">
        <v>70250</v>
      </c>
      <c r="E237" s="71">
        <v>65.222321700000009</v>
      </c>
    </row>
    <row r="238" spans="1:6" s="47" customFormat="1" x14ac:dyDescent="0.2">
      <c r="A238" s="53" t="s">
        <v>1644</v>
      </c>
      <c r="B238" s="54" t="s">
        <v>1651</v>
      </c>
      <c r="C238" s="60" t="s">
        <v>408</v>
      </c>
      <c r="D238" s="48">
        <v>70220</v>
      </c>
      <c r="E238" s="71">
        <v>67.986729000000011</v>
      </c>
    </row>
    <row r="239" spans="1:6" s="47" customFormat="1" x14ac:dyDescent="0.2">
      <c r="A239" s="53" t="s">
        <v>1644</v>
      </c>
      <c r="B239" s="54" t="s">
        <v>1650</v>
      </c>
      <c r="C239" s="60" t="s">
        <v>404</v>
      </c>
      <c r="D239" s="48">
        <v>70210</v>
      </c>
      <c r="E239" s="71">
        <v>58.514135100000018</v>
      </c>
    </row>
    <row r="240" spans="1:6" s="47" customFormat="1" x14ac:dyDescent="0.2">
      <c r="A240" s="53" t="s">
        <v>1644</v>
      </c>
      <c r="B240" s="54" t="s">
        <v>1649</v>
      </c>
      <c r="C240" s="60" t="s">
        <v>400</v>
      </c>
      <c r="D240" s="48">
        <v>70200</v>
      </c>
      <c r="E240" s="71">
        <v>86.636057100000002</v>
      </c>
    </row>
    <row r="241" spans="1:5" s="47" customFormat="1" x14ac:dyDescent="0.2">
      <c r="A241" s="53" t="s">
        <v>1644</v>
      </c>
      <c r="B241" s="54" t="s">
        <v>1648</v>
      </c>
      <c r="C241" s="60" t="s">
        <v>396</v>
      </c>
      <c r="D241" s="48">
        <v>70160</v>
      </c>
      <c r="E241" s="71">
        <v>75</v>
      </c>
    </row>
    <row r="242" spans="1:5" s="47" customFormat="1" x14ac:dyDescent="0.2">
      <c r="A242" s="53" t="s">
        <v>1644</v>
      </c>
      <c r="B242" s="54" t="s">
        <v>1647</v>
      </c>
      <c r="C242" s="60" t="s">
        <v>392</v>
      </c>
      <c r="D242" s="48">
        <v>70150</v>
      </c>
      <c r="E242" s="71">
        <v>84.945284999999984</v>
      </c>
    </row>
    <row r="243" spans="1:5" s="47" customFormat="1" x14ac:dyDescent="0.2">
      <c r="A243" s="53" t="s">
        <v>1644</v>
      </c>
      <c r="B243" s="54" t="s">
        <v>1646</v>
      </c>
      <c r="C243" s="60" t="s">
        <v>384</v>
      </c>
      <c r="D243" s="48">
        <v>70110</v>
      </c>
      <c r="E243" s="71">
        <v>78.237098400000008</v>
      </c>
    </row>
    <row r="244" spans="1:5" s="47" customFormat="1" x14ac:dyDescent="0.2">
      <c r="A244" s="53" t="s">
        <v>1644</v>
      </c>
      <c r="B244" s="54" t="s">
        <v>1645</v>
      </c>
      <c r="C244" s="60" t="s">
        <v>380</v>
      </c>
      <c r="D244" s="48">
        <v>70100</v>
      </c>
      <c r="E244" s="71">
        <v>70.159416899999997</v>
      </c>
    </row>
    <row r="245" spans="1:5" s="47" customFormat="1" x14ac:dyDescent="0.2">
      <c r="A245" s="53" t="s">
        <v>1612</v>
      </c>
      <c r="B245" s="54" t="s">
        <v>1642</v>
      </c>
      <c r="C245" s="60" t="s">
        <v>1643</v>
      </c>
      <c r="D245" s="48">
        <v>64450</v>
      </c>
      <c r="E245" s="71">
        <v>132.28385369999998</v>
      </c>
    </row>
    <row r="246" spans="1:5" s="47" customFormat="1" x14ac:dyDescent="0.2">
      <c r="A246" s="53" t="s">
        <v>1585</v>
      </c>
      <c r="B246" s="54" t="s">
        <v>1640</v>
      </c>
      <c r="C246" s="60" t="s">
        <v>1641</v>
      </c>
      <c r="D246" s="48">
        <v>60300</v>
      </c>
      <c r="E246" s="71">
        <v>191.01352919999999</v>
      </c>
    </row>
    <row r="247" spans="1:5" s="47" customFormat="1" x14ac:dyDescent="0.2">
      <c r="A247" s="53" t="s">
        <v>1612</v>
      </c>
      <c r="B247" s="54" t="s">
        <v>1639</v>
      </c>
      <c r="C247" s="60" t="s">
        <v>370</v>
      </c>
      <c r="D247" s="48">
        <v>58340</v>
      </c>
      <c r="E247" s="71">
        <v>450.96846870000002</v>
      </c>
    </row>
    <row r="248" spans="1:5" s="47" customFormat="1" x14ac:dyDescent="0.2">
      <c r="A248" s="53" t="s">
        <v>1585</v>
      </c>
      <c r="B248" s="54" t="s">
        <v>1637</v>
      </c>
      <c r="C248" s="60" t="s">
        <v>1638</v>
      </c>
      <c r="D248" s="48">
        <v>38505</v>
      </c>
      <c r="E248" s="71">
        <v>314.45870144999998</v>
      </c>
    </row>
    <row r="249" spans="1:5" s="47" customFormat="1" x14ac:dyDescent="0.2">
      <c r="A249" s="53" t="s">
        <v>1585</v>
      </c>
      <c r="B249" s="54" t="s">
        <v>1636</v>
      </c>
      <c r="C249" s="60" t="s">
        <v>360</v>
      </c>
      <c r="D249" s="48">
        <v>36416</v>
      </c>
      <c r="E249" s="71">
        <v>100</v>
      </c>
    </row>
    <row r="250" spans="1:5" s="47" customFormat="1" x14ac:dyDescent="0.2">
      <c r="A250" s="53" t="s">
        <v>1585</v>
      </c>
      <c r="B250" s="54" t="s">
        <v>1634</v>
      </c>
      <c r="C250" s="60" t="s">
        <v>1635</v>
      </c>
      <c r="D250" s="48">
        <v>27096</v>
      </c>
      <c r="E250" s="71">
        <v>288.7794012</v>
      </c>
    </row>
    <row r="251" spans="1:5" s="47" customFormat="1" x14ac:dyDescent="0.2">
      <c r="A251" s="53" t="s">
        <v>1585</v>
      </c>
      <c r="B251" s="54" t="s">
        <v>1632</v>
      </c>
      <c r="C251" s="60" t="s">
        <v>1633</v>
      </c>
      <c r="D251" s="48">
        <v>27093</v>
      </c>
      <c r="E251" s="71">
        <v>426.02119244999994</v>
      </c>
    </row>
    <row r="252" spans="1:5" s="47" customFormat="1" x14ac:dyDescent="0.2">
      <c r="A252" s="53" t="s">
        <v>1612</v>
      </c>
      <c r="B252" s="54" t="s">
        <v>1631</v>
      </c>
      <c r="C252" s="60" t="s">
        <v>336</v>
      </c>
      <c r="D252" s="48">
        <v>25246</v>
      </c>
      <c r="E252" s="71">
        <v>355.05400739999993</v>
      </c>
    </row>
    <row r="253" spans="1:5" s="47" customFormat="1" x14ac:dyDescent="0.2">
      <c r="A253" s="53" t="s">
        <v>1612</v>
      </c>
      <c r="B253" s="54" t="s">
        <v>1630</v>
      </c>
      <c r="C253" s="60" t="s">
        <v>327</v>
      </c>
      <c r="D253" s="48">
        <v>23350</v>
      </c>
      <c r="E253" s="71">
        <v>298.15439189999995</v>
      </c>
    </row>
    <row r="254" spans="1:5" s="47" customFormat="1" x14ac:dyDescent="0.2">
      <c r="A254" s="53" t="s">
        <v>1585</v>
      </c>
      <c r="B254" s="54" t="s">
        <v>1628</v>
      </c>
      <c r="C254" s="60" t="s">
        <v>1629</v>
      </c>
      <c r="D254" s="48">
        <v>20612</v>
      </c>
      <c r="E254" s="71">
        <v>112.95435329999998</v>
      </c>
    </row>
    <row r="255" spans="1:5" s="47" customFormat="1" x14ac:dyDescent="0.2">
      <c r="A255" s="53" t="s">
        <v>1585</v>
      </c>
      <c r="B255" s="54" t="s">
        <v>1626</v>
      </c>
      <c r="C255" s="60" t="s">
        <v>1627</v>
      </c>
      <c r="D255" s="48">
        <v>20611</v>
      </c>
      <c r="E255" s="71">
        <v>175.83572324999997</v>
      </c>
    </row>
    <row r="256" spans="1:5" s="47" customFormat="1" x14ac:dyDescent="0.2">
      <c r="A256" s="53" t="s">
        <v>1585</v>
      </c>
      <c r="B256" s="54" t="s">
        <v>1625</v>
      </c>
      <c r="C256" s="60" t="s">
        <v>1624</v>
      </c>
      <c r="D256" s="48">
        <v>20606</v>
      </c>
      <c r="E256" s="71">
        <v>156.8473257</v>
      </c>
    </row>
    <row r="257" spans="1:5" s="47" customFormat="1" x14ac:dyDescent="0.2">
      <c r="A257" s="53" t="s">
        <v>1585</v>
      </c>
      <c r="B257" s="54" t="s">
        <v>1623</v>
      </c>
      <c r="C257" s="60" t="s">
        <v>1624</v>
      </c>
      <c r="D257" s="48">
        <v>20604</v>
      </c>
      <c r="E257" s="71">
        <v>144.75367919999999</v>
      </c>
    </row>
    <row r="258" spans="1:5" s="47" customFormat="1" x14ac:dyDescent="0.2">
      <c r="A258" s="53" t="s">
        <v>1612</v>
      </c>
      <c r="B258" s="54" t="s">
        <v>1621</v>
      </c>
      <c r="C258" s="60" t="s">
        <v>1622</v>
      </c>
      <c r="D258" s="48">
        <v>20560</v>
      </c>
      <c r="E258" s="71">
        <v>44.957965649999998</v>
      </c>
    </row>
    <row r="259" spans="1:5" s="47" customFormat="1" x14ac:dyDescent="0.2">
      <c r="A259" s="53" t="s">
        <v>1612</v>
      </c>
      <c r="B259" s="54" t="s">
        <v>1619</v>
      </c>
      <c r="C259" s="60" t="s">
        <v>1620</v>
      </c>
      <c r="D259" s="48">
        <v>20552</v>
      </c>
      <c r="E259" s="71">
        <v>92.275691999999992</v>
      </c>
    </row>
    <row r="260" spans="1:5" s="47" customFormat="1" x14ac:dyDescent="0.2">
      <c r="A260" s="53" t="s">
        <v>1612</v>
      </c>
      <c r="B260" s="54" t="s">
        <v>1617</v>
      </c>
      <c r="C260" s="60" t="s">
        <v>1618</v>
      </c>
      <c r="D260" s="48">
        <v>20551</v>
      </c>
      <c r="E260" s="71">
        <v>100.82715569999999</v>
      </c>
    </row>
    <row r="261" spans="1:5" s="47" customFormat="1" x14ac:dyDescent="0.2">
      <c r="A261" s="53" t="s">
        <v>1612</v>
      </c>
      <c r="B261" s="54" t="s">
        <v>1615</v>
      </c>
      <c r="C261" s="60" t="s">
        <v>1616</v>
      </c>
      <c r="D261" s="48">
        <v>20550</v>
      </c>
      <c r="E261" s="71">
        <v>100.82715569999999</v>
      </c>
    </row>
    <row r="262" spans="1:5" s="47" customFormat="1" x14ac:dyDescent="0.2">
      <c r="A262" s="53" t="s">
        <v>1612</v>
      </c>
      <c r="B262" s="54" t="s">
        <v>1613</v>
      </c>
      <c r="C262" s="60" t="s">
        <v>1614</v>
      </c>
      <c r="D262" s="48">
        <v>20206</v>
      </c>
      <c r="E262" s="71">
        <v>408.0850794000001</v>
      </c>
    </row>
    <row r="263" spans="1:5" s="47" customFormat="1" x14ac:dyDescent="0.2">
      <c r="A263" s="53" t="s">
        <v>1585</v>
      </c>
      <c r="B263" s="54" t="s">
        <v>1611</v>
      </c>
      <c r="C263" s="60" t="s">
        <v>1596</v>
      </c>
      <c r="D263" s="48">
        <v>19499</v>
      </c>
      <c r="E263" s="71">
        <v>100</v>
      </c>
    </row>
    <row r="264" spans="1:5" s="47" customFormat="1" x14ac:dyDescent="0.2">
      <c r="A264" s="53" t="s">
        <v>1585</v>
      </c>
      <c r="B264" s="54" t="s">
        <v>1609</v>
      </c>
      <c r="C264" s="60" t="s">
        <v>1610</v>
      </c>
      <c r="D264" s="48">
        <v>19287</v>
      </c>
      <c r="E264" s="71">
        <v>1174.4857397999999</v>
      </c>
    </row>
    <row r="265" spans="1:5" s="47" customFormat="1" x14ac:dyDescent="0.2">
      <c r="A265" s="53" t="s">
        <v>1585</v>
      </c>
      <c r="B265" s="54" t="s">
        <v>1607</v>
      </c>
      <c r="C265" s="60" t="s">
        <v>1608</v>
      </c>
      <c r="D265" s="48">
        <v>19285</v>
      </c>
      <c r="E265" s="71">
        <v>679.54601279999997</v>
      </c>
    </row>
    <row r="266" spans="1:5" s="47" customFormat="1" x14ac:dyDescent="0.2">
      <c r="A266" s="53" t="s">
        <v>1585</v>
      </c>
      <c r="B266" s="54" t="s">
        <v>1605</v>
      </c>
      <c r="C266" s="60" t="s">
        <v>1606</v>
      </c>
      <c r="D266" s="48">
        <v>19086</v>
      </c>
      <c r="E266" s="71">
        <v>1104.39800025</v>
      </c>
    </row>
    <row r="267" spans="1:5" s="47" customFormat="1" x14ac:dyDescent="0.2">
      <c r="A267" s="53" t="s">
        <v>1585</v>
      </c>
      <c r="B267" s="54" t="s">
        <v>1603</v>
      </c>
      <c r="C267" s="60" t="s">
        <v>1604</v>
      </c>
      <c r="D267" s="48">
        <v>19085</v>
      </c>
      <c r="E267" s="71">
        <v>1409.5777891499999</v>
      </c>
    </row>
    <row r="268" spans="1:5" s="47" customFormat="1" x14ac:dyDescent="0.2">
      <c r="A268" s="53" t="s">
        <v>1585</v>
      </c>
      <c r="B268" s="54" t="s">
        <v>1601</v>
      </c>
      <c r="C268" s="60" t="s">
        <v>1602</v>
      </c>
      <c r="D268" s="48">
        <v>19084</v>
      </c>
      <c r="E268" s="71">
        <v>732</v>
      </c>
    </row>
    <row r="269" spans="1:5" s="47" customFormat="1" x14ac:dyDescent="0.2">
      <c r="A269" s="53" t="s">
        <v>1585</v>
      </c>
      <c r="B269" s="54" t="s">
        <v>1599</v>
      </c>
      <c r="C269" s="60" t="s">
        <v>1600</v>
      </c>
      <c r="D269" s="48">
        <v>19083</v>
      </c>
      <c r="E269" s="71">
        <v>912.18273164999982</v>
      </c>
    </row>
    <row r="270" spans="1:5" s="47" customFormat="1" x14ac:dyDescent="0.2">
      <c r="A270" s="53" t="s">
        <v>1585</v>
      </c>
      <c r="B270" s="54" t="s">
        <v>1597</v>
      </c>
      <c r="C270" s="60" t="s">
        <v>1598</v>
      </c>
      <c r="D270" s="48">
        <v>19082</v>
      </c>
      <c r="E270" s="71">
        <v>713.27300189999994</v>
      </c>
    </row>
    <row r="271" spans="1:5" s="47" customFormat="1" x14ac:dyDescent="0.2">
      <c r="A271" s="53" t="s">
        <v>1585</v>
      </c>
      <c r="B271" s="54" t="s">
        <v>1595</v>
      </c>
      <c r="C271" s="60" t="s">
        <v>1596</v>
      </c>
      <c r="D271" s="48">
        <v>19081</v>
      </c>
      <c r="E271" s="71">
        <v>915</v>
      </c>
    </row>
    <row r="272" spans="1:5" s="47" customFormat="1" x14ac:dyDescent="0.2">
      <c r="A272" s="53" t="s">
        <v>1585</v>
      </c>
      <c r="B272" s="54" t="s">
        <v>1594</v>
      </c>
      <c r="C272" s="60" t="s">
        <v>1396</v>
      </c>
      <c r="D272" s="48">
        <v>19001</v>
      </c>
      <c r="E272" s="71">
        <v>44.797835399999997</v>
      </c>
    </row>
    <row r="273" spans="1:150" s="47" customFormat="1" x14ac:dyDescent="0.2">
      <c r="A273" s="53" t="s">
        <v>1585</v>
      </c>
      <c r="B273" s="54" t="s">
        <v>1593</v>
      </c>
      <c r="C273" s="60" t="s">
        <v>1394</v>
      </c>
      <c r="D273" s="48">
        <v>19000</v>
      </c>
      <c r="E273" s="71">
        <v>182.19213164999996</v>
      </c>
    </row>
    <row r="274" spans="1:150" s="47" customFormat="1" x14ac:dyDescent="0.2">
      <c r="A274" s="53" t="s">
        <v>1585</v>
      </c>
      <c r="B274" s="54" t="s">
        <v>1591</v>
      </c>
      <c r="C274" s="60" t="s">
        <v>1592</v>
      </c>
      <c r="D274" s="48">
        <v>10160</v>
      </c>
      <c r="E274" s="71">
        <v>230.79039165</v>
      </c>
    </row>
    <row r="275" spans="1:150" s="47" customFormat="1" x14ac:dyDescent="0.2">
      <c r="A275" s="53" t="s">
        <v>1585</v>
      </c>
      <c r="B275" s="54" t="s">
        <v>1589</v>
      </c>
      <c r="C275" s="60" t="s">
        <v>1590</v>
      </c>
      <c r="D275" s="48">
        <v>10035</v>
      </c>
      <c r="E275" s="71">
        <v>673.37464379999994</v>
      </c>
    </row>
    <row r="276" spans="1:150" s="47" customFormat="1" x14ac:dyDescent="0.2">
      <c r="A276" s="53" t="s">
        <v>1585</v>
      </c>
      <c r="B276" s="54" t="s">
        <v>1588</v>
      </c>
      <c r="C276" s="60" t="s">
        <v>1401</v>
      </c>
      <c r="D276" s="48">
        <v>10006</v>
      </c>
      <c r="E276" s="71">
        <v>102.5219946</v>
      </c>
    </row>
    <row r="277" spans="1:150" s="62" customFormat="1" ht="13.5" thickBot="1" x14ac:dyDescent="0.25">
      <c r="A277" s="74" t="s">
        <v>1585</v>
      </c>
      <c r="B277" s="75" t="s">
        <v>1586</v>
      </c>
      <c r="C277" s="76" t="s">
        <v>1587</v>
      </c>
      <c r="D277" s="77">
        <v>10005</v>
      </c>
      <c r="E277" s="78">
        <v>239.59501365</v>
      </c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47"/>
      <c r="DD277" s="47"/>
      <c r="DE277" s="47"/>
      <c r="DF277" s="47"/>
      <c r="DG277" s="47"/>
      <c r="DH277" s="47"/>
      <c r="DI277" s="47"/>
      <c r="DJ277" s="47"/>
      <c r="DK277" s="47"/>
      <c r="DL277" s="47"/>
      <c r="DM277" s="47"/>
      <c r="DN277" s="47"/>
      <c r="DO277" s="47"/>
      <c r="DP277" s="47"/>
      <c r="DQ277" s="47"/>
      <c r="DR277" s="47"/>
      <c r="DS277" s="47"/>
      <c r="DT277" s="47"/>
      <c r="DU277" s="47"/>
      <c r="DV277" s="47"/>
      <c r="DW277" s="47"/>
      <c r="DX277" s="47"/>
      <c r="DY277" s="47"/>
      <c r="DZ277" s="47"/>
      <c r="EA277" s="47"/>
      <c r="EB277" s="47"/>
      <c r="EC277" s="47"/>
      <c r="ED277" s="47"/>
      <c r="EE277" s="47"/>
      <c r="EF277" s="47"/>
      <c r="EG277" s="47"/>
      <c r="EH277" s="47"/>
      <c r="EI277" s="47"/>
      <c r="EJ277" s="47"/>
      <c r="EK277" s="47"/>
      <c r="EL277" s="47"/>
      <c r="EM277" s="47"/>
      <c r="EN277" s="47"/>
      <c r="EO277" s="47"/>
      <c r="EP277" s="47"/>
      <c r="EQ277" s="47"/>
      <c r="ER277" s="47"/>
      <c r="ES277" s="47"/>
      <c r="ET277" s="47"/>
    </row>
  </sheetData>
  <mergeCells count="1"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 Page</vt:lpstr>
      <vt:lpstr>Consolidated Lookup</vt:lpstr>
      <vt:lpstr>Fees</vt:lpstr>
      <vt:lpstr>Mid-Atlantic SP Rates</vt:lpstr>
      <vt:lpstr>FILTERED</vt:lpstr>
      <vt:lpstr>'Cover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Clouse</dc:creator>
  <cp:lastModifiedBy>Stephanie Johnson2</cp:lastModifiedBy>
  <cp:lastPrinted>2010-03-30T19:45:39Z</cp:lastPrinted>
  <dcterms:created xsi:type="dcterms:W3CDTF">2010-03-30T19:37:35Z</dcterms:created>
  <dcterms:modified xsi:type="dcterms:W3CDTF">2024-08-21T14:25:15Z</dcterms:modified>
</cp:coreProperties>
</file>